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19200" windowHeight="6970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3" i="1" s="1"/>
  <c r="J4" i="1" s="1"/>
  <c r="J5" i="1" s="1"/>
  <c r="J6" i="1" s="1"/>
  <c r="E19" i="1"/>
  <c r="K3" i="1"/>
  <c r="G3" i="1"/>
  <c r="I3" i="1" s="1"/>
  <c r="H4" i="1"/>
  <c r="H5" i="1" s="1"/>
  <c r="G4" i="1" l="1"/>
  <c r="L3" i="1"/>
  <c r="H6" i="1"/>
  <c r="K5" i="1"/>
  <c r="L5" i="1" s="1"/>
  <c r="K4" i="1"/>
  <c r="L4" i="1" s="1"/>
  <c r="J7" i="1"/>
  <c r="H7" i="1" l="1"/>
  <c r="K6" i="1"/>
  <c r="L6" i="1" s="1"/>
  <c r="J8" i="1"/>
  <c r="I4" i="1"/>
  <c r="G5" i="1"/>
  <c r="H8" i="1" l="1"/>
  <c r="K7" i="1"/>
  <c r="L7" i="1" s="1"/>
  <c r="J9" i="1"/>
  <c r="G6" i="1"/>
  <c r="I5" i="1"/>
  <c r="H9" i="1" l="1"/>
  <c r="K8" i="1"/>
  <c r="L8" i="1" s="1"/>
  <c r="J10" i="1"/>
  <c r="G7" i="1"/>
  <c r="I6" i="1"/>
  <c r="H10" i="1" l="1"/>
  <c r="K9" i="1"/>
  <c r="L9" i="1" s="1"/>
  <c r="J11" i="1"/>
  <c r="G8" i="1"/>
  <c r="I7" i="1"/>
  <c r="H11" i="1" l="1"/>
  <c r="K10" i="1"/>
  <c r="L10" i="1" s="1"/>
  <c r="J12" i="1"/>
  <c r="G9" i="1"/>
  <c r="I8" i="1"/>
  <c r="H12" i="1" l="1"/>
  <c r="K11" i="1"/>
  <c r="L11" i="1" s="1"/>
  <c r="J13" i="1"/>
  <c r="J14" i="1" s="1"/>
  <c r="J15" i="1" s="1"/>
  <c r="J16" i="1" s="1"/>
  <c r="J17" i="1" s="1"/>
  <c r="J20" i="1" s="1"/>
  <c r="K20" i="1" s="1"/>
  <c r="G10" i="1"/>
  <c r="I9" i="1"/>
  <c r="H13" i="1" l="1"/>
  <c r="K12" i="1"/>
  <c r="L12" i="1" s="1"/>
  <c r="G11" i="1"/>
  <c r="I10" i="1"/>
  <c r="K13" i="1" l="1"/>
  <c r="L13" i="1" s="1"/>
  <c r="H14" i="1"/>
  <c r="G12" i="1"/>
  <c r="I11" i="1"/>
  <c r="H15" i="1" l="1"/>
  <c r="K14" i="1"/>
  <c r="L14" i="1" s="1"/>
  <c r="G13" i="1"/>
  <c r="I12" i="1"/>
  <c r="K15" i="1" l="1"/>
  <c r="L15" i="1" s="1"/>
  <c r="H16" i="1"/>
  <c r="I13" i="1"/>
  <c r="G14" i="1"/>
  <c r="H17" i="1" l="1"/>
  <c r="K17" i="1" s="1"/>
  <c r="L17" i="1" s="1"/>
  <c r="K16" i="1"/>
  <c r="L16" i="1" s="1"/>
  <c r="G15" i="1"/>
  <c r="I14" i="1"/>
  <c r="G16" i="1" l="1"/>
  <c r="I15" i="1"/>
  <c r="I16" i="1" l="1"/>
  <c r="G17" i="1"/>
  <c r="I17" i="1" s="1"/>
  <c r="K21" i="1" s="1"/>
  <c r="L20" i="1" s="1"/>
  <c r="M20" i="1" s="1"/>
</calcChain>
</file>

<file path=xl/sharedStrings.xml><?xml version="1.0" encoding="utf-8"?>
<sst xmlns="http://schemas.openxmlformats.org/spreadsheetml/2006/main" count="25" uniqueCount="24">
  <si>
    <t>Organización de eventos:</t>
  </si>
  <si>
    <t>Costos fijos</t>
  </si>
  <si>
    <t>Alquiler de salon</t>
  </si>
  <si>
    <t>Dólar</t>
  </si>
  <si>
    <t>Acreeditaciones</t>
  </si>
  <si>
    <t>Diploma</t>
  </si>
  <si>
    <t>Expositor</t>
  </si>
  <si>
    <t>Total Costos fijos</t>
  </si>
  <si>
    <t>Precio de entrada</t>
  </si>
  <si>
    <t>INGRESOS</t>
  </si>
  <si>
    <t>Participantes</t>
  </si>
  <si>
    <t>Precio unitario</t>
  </si>
  <si>
    <t>Ventas</t>
  </si>
  <si>
    <t>Costos Var</t>
  </si>
  <si>
    <t>Costos totales</t>
  </si>
  <si>
    <t>(1-(</t>
  </si>
  <si>
    <t>CV</t>
  </si>
  <si>
    <t>Cofee break</t>
  </si>
  <si>
    <t>Material de estudio</t>
  </si>
  <si>
    <t>Total Costos Variables</t>
  </si>
  <si>
    <t>Viaticos docente</t>
  </si>
  <si>
    <t>Hospedaje</t>
  </si>
  <si>
    <t>MKT</t>
  </si>
  <si>
    <t>Ganancia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</si>
</sst>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463188976377952"/>
          <c:y val="0.30076443569553807"/>
          <c:w val="0.86486351706036746"/>
          <c:h val="0.61498432487605714"/>
        </c:manualLayout>
      </c:layout>
      <c:lineChart>
        <c:grouping val="standard"/>
        <c:varyColors val="0"/>
        <c:ser>
          <c:idx val="0"/>
          <c:order val="0"/>
          <c:tx>
            <c:strRef>
              <c:f>Hoja1!$I$2</c:f>
              <c:strCache>
                <c:ptCount val="1"/>
                <c:pt idx="0">
                  <c:v>Ventas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Hoja1!$H$3:$H$17</c:f>
              <c:numCache>
                <c:formatCode>General</c:formatCode>
                <c:ptCount val="15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  <c:pt idx="11">
                  <c:v>65</c:v>
                </c:pt>
                <c:pt idx="12">
                  <c:v>70</c:v>
                </c:pt>
                <c:pt idx="13">
                  <c:v>75</c:v>
                </c:pt>
                <c:pt idx="14">
                  <c:v>80</c:v>
                </c:pt>
              </c:numCache>
            </c:numRef>
          </c:cat>
          <c:val>
            <c:numRef>
              <c:f>Hoja1!$I$3:$I$17</c:f>
              <c:numCache>
                <c:formatCode>General</c:formatCode>
                <c:ptCount val="15"/>
                <c:pt idx="0">
                  <c:v>2500</c:v>
                </c:pt>
                <c:pt idx="1">
                  <c:v>3750</c:v>
                </c:pt>
                <c:pt idx="2">
                  <c:v>5000</c:v>
                </c:pt>
                <c:pt idx="3">
                  <c:v>6250</c:v>
                </c:pt>
                <c:pt idx="4">
                  <c:v>7500</c:v>
                </c:pt>
                <c:pt idx="5">
                  <c:v>8750</c:v>
                </c:pt>
                <c:pt idx="6">
                  <c:v>10000</c:v>
                </c:pt>
                <c:pt idx="7">
                  <c:v>11250</c:v>
                </c:pt>
                <c:pt idx="8">
                  <c:v>12500</c:v>
                </c:pt>
                <c:pt idx="9">
                  <c:v>13750</c:v>
                </c:pt>
                <c:pt idx="10">
                  <c:v>15000</c:v>
                </c:pt>
                <c:pt idx="11">
                  <c:v>16250</c:v>
                </c:pt>
                <c:pt idx="12">
                  <c:v>17500</c:v>
                </c:pt>
                <c:pt idx="13">
                  <c:v>18750</c:v>
                </c:pt>
                <c:pt idx="14">
                  <c:v>20000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Hoja1!$J$2</c:f>
              <c:strCache>
                <c:ptCount val="1"/>
                <c:pt idx="0">
                  <c:v>Costos fijos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Hoja1!$H$3:$H$17</c:f>
              <c:numCache>
                <c:formatCode>General</c:formatCode>
                <c:ptCount val="15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  <c:pt idx="11">
                  <c:v>65</c:v>
                </c:pt>
                <c:pt idx="12">
                  <c:v>70</c:v>
                </c:pt>
                <c:pt idx="13">
                  <c:v>75</c:v>
                </c:pt>
                <c:pt idx="14">
                  <c:v>80</c:v>
                </c:pt>
              </c:numCache>
            </c:numRef>
          </c:cat>
          <c:val>
            <c:numRef>
              <c:f>Hoja1!$J$3:$J$17</c:f>
              <c:numCache>
                <c:formatCode>General</c:formatCode>
                <c:ptCount val="15"/>
                <c:pt idx="0">
                  <c:v>7250</c:v>
                </c:pt>
                <c:pt idx="1">
                  <c:v>7250</c:v>
                </c:pt>
                <c:pt idx="2">
                  <c:v>7250</c:v>
                </c:pt>
                <c:pt idx="3">
                  <c:v>7250</c:v>
                </c:pt>
                <c:pt idx="4">
                  <c:v>7250</c:v>
                </c:pt>
                <c:pt idx="5">
                  <c:v>7250</c:v>
                </c:pt>
                <c:pt idx="6">
                  <c:v>7250</c:v>
                </c:pt>
                <c:pt idx="7">
                  <c:v>7250</c:v>
                </c:pt>
                <c:pt idx="8">
                  <c:v>7250</c:v>
                </c:pt>
                <c:pt idx="9">
                  <c:v>7250</c:v>
                </c:pt>
                <c:pt idx="10">
                  <c:v>7250</c:v>
                </c:pt>
                <c:pt idx="11">
                  <c:v>7250</c:v>
                </c:pt>
                <c:pt idx="12">
                  <c:v>7250</c:v>
                </c:pt>
                <c:pt idx="13">
                  <c:v>7250</c:v>
                </c:pt>
                <c:pt idx="14">
                  <c:v>7250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Hoja1!$K$2</c:f>
              <c:strCache>
                <c:ptCount val="1"/>
                <c:pt idx="0">
                  <c:v>Costos Var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Hoja1!$H$3:$H$17</c:f>
              <c:numCache>
                <c:formatCode>General</c:formatCode>
                <c:ptCount val="15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  <c:pt idx="11">
                  <c:v>65</c:v>
                </c:pt>
                <c:pt idx="12">
                  <c:v>70</c:v>
                </c:pt>
                <c:pt idx="13">
                  <c:v>75</c:v>
                </c:pt>
                <c:pt idx="14">
                  <c:v>80</c:v>
                </c:pt>
              </c:numCache>
            </c:numRef>
          </c:cat>
          <c:val>
            <c:numRef>
              <c:f>Hoja1!$K$3:$K$17</c:f>
              <c:numCache>
                <c:formatCode>General</c:formatCode>
                <c:ptCount val="15"/>
                <c:pt idx="0">
                  <c:v>1500</c:v>
                </c:pt>
                <c:pt idx="1">
                  <c:v>2250</c:v>
                </c:pt>
                <c:pt idx="2">
                  <c:v>3000</c:v>
                </c:pt>
                <c:pt idx="3">
                  <c:v>3750</c:v>
                </c:pt>
                <c:pt idx="4">
                  <c:v>4500</c:v>
                </c:pt>
                <c:pt idx="5">
                  <c:v>5250</c:v>
                </c:pt>
                <c:pt idx="6">
                  <c:v>6000</c:v>
                </c:pt>
                <c:pt idx="7">
                  <c:v>6750</c:v>
                </c:pt>
                <c:pt idx="8">
                  <c:v>7500</c:v>
                </c:pt>
                <c:pt idx="9">
                  <c:v>8250</c:v>
                </c:pt>
                <c:pt idx="10">
                  <c:v>9000</c:v>
                </c:pt>
                <c:pt idx="11">
                  <c:v>9750</c:v>
                </c:pt>
                <c:pt idx="12">
                  <c:v>10500</c:v>
                </c:pt>
                <c:pt idx="13">
                  <c:v>11250</c:v>
                </c:pt>
                <c:pt idx="14">
                  <c:v>12000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Hoja1!$L$2</c:f>
              <c:strCache>
                <c:ptCount val="1"/>
                <c:pt idx="0">
                  <c:v>Costos totales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Hoja1!$H$3:$H$17</c:f>
              <c:numCache>
                <c:formatCode>General</c:formatCode>
                <c:ptCount val="15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  <c:pt idx="11">
                  <c:v>65</c:v>
                </c:pt>
                <c:pt idx="12">
                  <c:v>70</c:v>
                </c:pt>
                <c:pt idx="13">
                  <c:v>75</c:v>
                </c:pt>
                <c:pt idx="14">
                  <c:v>80</c:v>
                </c:pt>
              </c:numCache>
            </c:numRef>
          </c:cat>
          <c:val>
            <c:numRef>
              <c:f>Hoja1!$L$3:$L$17</c:f>
              <c:numCache>
                <c:formatCode>General</c:formatCode>
                <c:ptCount val="15"/>
                <c:pt idx="0">
                  <c:v>8750</c:v>
                </c:pt>
                <c:pt idx="1">
                  <c:v>9500</c:v>
                </c:pt>
                <c:pt idx="2">
                  <c:v>10250</c:v>
                </c:pt>
                <c:pt idx="3">
                  <c:v>11000</c:v>
                </c:pt>
                <c:pt idx="4">
                  <c:v>11750</c:v>
                </c:pt>
                <c:pt idx="5">
                  <c:v>12500</c:v>
                </c:pt>
                <c:pt idx="6">
                  <c:v>13250</c:v>
                </c:pt>
                <c:pt idx="7">
                  <c:v>14000</c:v>
                </c:pt>
                <c:pt idx="8">
                  <c:v>14750</c:v>
                </c:pt>
                <c:pt idx="9">
                  <c:v>15500</c:v>
                </c:pt>
                <c:pt idx="10">
                  <c:v>16250</c:v>
                </c:pt>
                <c:pt idx="11">
                  <c:v>17000</c:v>
                </c:pt>
                <c:pt idx="12">
                  <c:v>17750</c:v>
                </c:pt>
                <c:pt idx="13">
                  <c:v>18500</c:v>
                </c:pt>
                <c:pt idx="14">
                  <c:v>19250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781720"/>
        <c:axId val="584784072"/>
      </c:lineChart>
      <c:catAx>
        <c:axId val="584781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4784072"/>
        <c:crosses val="autoZero"/>
        <c:auto val="1"/>
        <c:lblAlgn val="ctr"/>
        <c:lblOffset val="100"/>
        <c:noMultiLvlLbl val="0"/>
      </c:catAx>
      <c:valAx>
        <c:axId val="584784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478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717550</xdr:colOff>
      <xdr:row>20</xdr:row>
      <xdr:rowOff>41275</xdr:rowOff>
    </xdr:from>
    <xdr:to>
      <xdr:col>11</xdr:col>
      <xdr:colOff>844549</xdr:colOff>
      <xdr:row>34</xdr:row>
      <xdr:rowOff>95249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21"/>
  <sheetViews>
    <sheetView tabSelected="1" topLeftCell="A7" workbookViewId="0">
      <selection activeCell="M9" sqref="M9"/>
    </sheetView>
  </sheetViews>
  <sheetFormatPr baseColWidth="10" defaultRowHeight="14.25" x14ac:dyDescent="0.65"/>
  <cols>
    <col min="4" max="4" width="16.04296875" customWidth="1"/>
    <col min="7" max="7" width="12.6796875" customWidth="1"/>
    <col min="8" max="8" width="13.58984375" customWidth="1"/>
    <col min="12" max="12" width="12.953125" customWidth="1"/>
  </cols>
  <sheetData>
    <row r="2" spans="3:13" x14ac:dyDescent="0.65">
      <c r="E2" t="s">
        <v>3</v>
      </c>
      <c r="G2" t="s">
        <v>11</v>
      </c>
      <c r="H2" t="s">
        <v>10</v>
      </c>
      <c r="I2" t="s">
        <v>12</v>
      </c>
      <c r="J2" t="s">
        <v>1</v>
      </c>
      <c r="K2" t="s">
        <v>13</v>
      </c>
      <c r="L2" t="s">
        <v>14</v>
      </c>
      <c r="M2" t="s">
        <v>23</v>
      </c>
    </row>
    <row r="3" spans="3:13" x14ac:dyDescent="0.65">
      <c r="C3" t="s">
        <v>0</v>
      </c>
      <c r="G3">
        <f>+E21</f>
        <v>250</v>
      </c>
      <c r="H3">
        <v>10</v>
      </c>
      <c r="I3">
        <f t="shared" ref="I3:I17" si="0">+G3*H3</f>
        <v>2500</v>
      </c>
      <c r="J3">
        <f>+E11</f>
        <v>7250</v>
      </c>
      <c r="K3">
        <f t="shared" ref="K3:K17" si="1">+$E$15*H3</f>
        <v>1500</v>
      </c>
      <c r="L3">
        <f>+K3+J3</f>
        <v>8750</v>
      </c>
    </row>
    <row r="4" spans="3:13" x14ac:dyDescent="0.65">
      <c r="G4">
        <f>+G3</f>
        <v>250</v>
      </c>
      <c r="H4">
        <f>+H3+5</f>
        <v>15</v>
      </c>
      <c r="I4">
        <f t="shared" si="0"/>
        <v>3750</v>
      </c>
      <c r="J4">
        <f>+J3</f>
        <v>7250</v>
      </c>
      <c r="K4">
        <f t="shared" si="1"/>
        <v>2250</v>
      </c>
      <c r="L4">
        <f t="shared" ref="L4:L8" si="2">+K4+J4</f>
        <v>9500</v>
      </c>
    </row>
    <row r="5" spans="3:13" x14ac:dyDescent="0.65">
      <c r="C5" t="s">
        <v>1</v>
      </c>
      <c r="G5">
        <f t="shared" ref="G5:G8" si="3">+G4</f>
        <v>250</v>
      </c>
      <c r="H5">
        <f t="shared" ref="H5:H8" si="4">+H4+5</f>
        <v>20</v>
      </c>
      <c r="I5">
        <f t="shared" si="0"/>
        <v>5000</v>
      </c>
      <c r="J5">
        <f t="shared" ref="J5:J8" si="5">+J4</f>
        <v>7250</v>
      </c>
      <c r="K5">
        <f t="shared" si="1"/>
        <v>3000</v>
      </c>
      <c r="L5">
        <f t="shared" si="2"/>
        <v>10250</v>
      </c>
    </row>
    <row r="6" spans="3:13" x14ac:dyDescent="0.65">
      <c r="D6" t="s">
        <v>2</v>
      </c>
      <c r="E6">
        <v>800</v>
      </c>
      <c r="G6">
        <f t="shared" si="3"/>
        <v>250</v>
      </c>
      <c r="H6">
        <f t="shared" si="4"/>
        <v>25</v>
      </c>
      <c r="I6">
        <f t="shared" si="0"/>
        <v>6250</v>
      </c>
      <c r="J6">
        <f t="shared" si="5"/>
        <v>7250</v>
      </c>
      <c r="K6">
        <f t="shared" si="1"/>
        <v>3750</v>
      </c>
      <c r="L6">
        <f t="shared" si="2"/>
        <v>11000</v>
      </c>
    </row>
    <row r="7" spans="3:13" x14ac:dyDescent="0.65">
      <c r="D7" t="s">
        <v>6</v>
      </c>
      <c r="E7">
        <v>5000</v>
      </c>
      <c r="G7">
        <f t="shared" si="3"/>
        <v>250</v>
      </c>
      <c r="H7">
        <f t="shared" si="4"/>
        <v>30</v>
      </c>
      <c r="I7">
        <f t="shared" si="0"/>
        <v>7500</v>
      </c>
      <c r="J7">
        <f t="shared" si="5"/>
        <v>7250</v>
      </c>
      <c r="K7">
        <f t="shared" si="1"/>
        <v>4500</v>
      </c>
      <c r="L7">
        <f t="shared" si="2"/>
        <v>11750</v>
      </c>
    </row>
    <row r="8" spans="3:13" x14ac:dyDescent="0.65">
      <c r="D8" t="s">
        <v>20</v>
      </c>
      <c r="E8">
        <v>150</v>
      </c>
      <c r="G8">
        <f t="shared" si="3"/>
        <v>250</v>
      </c>
      <c r="H8">
        <f t="shared" si="4"/>
        <v>35</v>
      </c>
      <c r="I8">
        <f t="shared" si="0"/>
        <v>8750</v>
      </c>
      <c r="J8">
        <f t="shared" si="5"/>
        <v>7250</v>
      </c>
      <c r="K8">
        <f t="shared" si="1"/>
        <v>5250</v>
      </c>
      <c r="L8">
        <f t="shared" si="2"/>
        <v>12500</v>
      </c>
    </row>
    <row r="9" spans="3:13" x14ac:dyDescent="0.65">
      <c r="D9" t="s">
        <v>21</v>
      </c>
      <c r="E9">
        <v>300</v>
      </c>
      <c r="G9">
        <f>+G8</f>
        <v>250</v>
      </c>
      <c r="H9">
        <f>+H8+5</f>
        <v>40</v>
      </c>
      <c r="I9">
        <f t="shared" si="0"/>
        <v>10000</v>
      </c>
      <c r="J9">
        <f>+J8</f>
        <v>7250</v>
      </c>
      <c r="K9">
        <f t="shared" si="1"/>
        <v>6000</v>
      </c>
      <c r="L9">
        <f>+K9+J9</f>
        <v>13250</v>
      </c>
    </row>
    <row r="10" spans="3:13" x14ac:dyDescent="0.65">
      <c r="D10" t="s">
        <v>22</v>
      </c>
      <c r="E10">
        <v>1000</v>
      </c>
      <c r="G10">
        <f>+G9</f>
        <v>250</v>
      </c>
      <c r="H10">
        <f>+H9+5</f>
        <v>45</v>
      </c>
      <c r="I10">
        <f t="shared" si="0"/>
        <v>11250</v>
      </c>
      <c r="J10">
        <f>+J9</f>
        <v>7250</v>
      </c>
      <c r="K10">
        <f t="shared" si="1"/>
        <v>6750</v>
      </c>
      <c r="L10">
        <f>+K10+J10</f>
        <v>14000</v>
      </c>
    </row>
    <row r="11" spans="3:13" x14ac:dyDescent="0.65">
      <c r="D11" s="1" t="s">
        <v>7</v>
      </c>
      <c r="E11" s="1">
        <f>SUM(E6:E10)</f>
        <v>7250</v>
      </c>
      <c r="G11">
        <f>+G10</f>
        <v>250</v>
      </c>
      <c r="H11">
        <f>+H10+5</f>
        <v>50</v>
      </c>
      <c r="I11">
        <f t="shared" si="0"/>
        <v>12500</v>
      </c>
      <c r="J11">
        <f>+J10</f>
        <v>7250</v>
      </c>
      <c r="K11">
        <f t="shared" si="1"/>
        <v>7500</v>
      </c>
      <c r="L11">
        <f>+K11+J11</f>
        <v>14750</v>
      </c>
    </row>
    <row r="12" spans="3:13" x14ac:dyDescent="0.65">
      <c r="G12">
        <f>+G11</f>
        <v>250</v>
      </c>
      <c r="H12">
        <f>+H11+5</f>
        <v>55</v>
      </c>
      <c r="I12">
        <f t="shared" si="0"/>
        <v>13750</v>
      </c>
      <c r="J12">
        <f>+J11</f>
        <v>7250</v>
      </c>
      <c r="K12">
        <f t="shared" si="1"/>
        <v>8250</v>
      </c>
      <c r="L12">
        <f>+K12+J12</f>
        <v>15500</v>
      </c>
    </row>
    <row r="13" spans="3:13" x14ac:dyDescent="0.65">
      <c r="G13">
        <f>+G12</f>
        <v>250</v>
      </c>
      <c r="H13">
        <f>+H12+5</f>
        <v>60</v>
      </c>
      <c r="I13">
        <f t="shared" si="0"/>
        <v>15000</v>
      </c>
      <c r="J13">
        <f>+J12</f>
        <v>7250</v>
      </c>
      <c r="K13">
        <f t="shared" si="1"/>
        <v>9000</v>
      </c>
      <c r="L13">
        <f>+K13+J13</f>
        <v>16250</v>
      </c>
    </row>
    <row r="14" spans="3:13" x14ac:dyDescent="0.65">
      <c r="G14">
        <f t="shared" ref="G14:G17" si="6">+G13</f>
        <v>250</v>
      </c>
      <c r="H14">
        <f t="shared" ref="H14:H17" si="7">+H13+5</f>
        <v>65</v>
      </c>
      <c r="I14">
        <f t="shared" si="0"/>
        <v>16250</v>
      </c>
      <c r="J14">
        <f t="shared" ref="J14:J17" si="8">+J13</f>
        <v>7250</v>
      </c>
      <c r="K14">
        <f t="shared" si="1"/>
        <v>9750</v>
      </c>
      <c r="L14">
        <f t="shared" ref="L14:L17" si="9">+K14+J14</f>
        <v>17000</v>
      </c>
    </row>
    <row r="15" spans="3:13" x14ac:dyDescent="0.65">
      <c r="C15" t="s">
        <v>16</v>
      </c>
      <c r="D15" t="s">
        <v>17</v>
      </c>
      <c r="E15">
        <v>150</v>
      </c>
      <c r="G15">
        <f t="shared" si="6"/>
        <v>250</v>
      </c>
      <c r="H15">
        <f t="shared" si="7"/>
        <v>70</v>
      </c>
      <c r="I15">
        <f t="shared" si="0"/>
        <v>17500</v>
      </c>
      <c r="J15">
        <f t="shared" si="8"/>
        <v>7250</v>
      </c>
      <c r="K15">
        <f t="shared" si="1"/>
        <v>10500</v>
      </c>
      <c r="L15">
        <f t="shared" si="9"/>
        <v>17750</v>
      </c>
    </row>
    <row r="16" spans="3:13" x14ac:dyDescent="0.65">
      <c r="D16" t="s">
        <v>5</v>
      </c>
      <c r="E16">
        <v>25</v>
      </c>
      <c r="G16">
        <f t="shared" si="6"/>
        <v>250</v>
      </c>
      <c r="H16">
        <f t="shared" si="7"/>
        <v>75</v>
      </c>
      <c r="I16">
        <f t="shared" si="0"/>
        <v>18750</v>
      </c>
      <c r="J16">
        <f t="shared" si="8"/>
        <v>7250</v>
      </c>
      <c r="K16">
        <f t="shared" si="1"/>
        <v>11250</v>
      </c>
      <c r="L16">
        <f t="shared" si="9"/>
        <v>18500</v>
      </c>
    </row>
    <row r="17" spans="3:13" x14ac:dyDescent="0.65">
      <c r="D17" t="s">
        <v>4</v>
      </c>
      <c r="E17">
        <v>10</v>
      </c>
      <c r="G17">
        <f t="shared" si="6"/>
        <v>250</v>
      </c>
      <c r="H17">
        <f t="shared" si="7"/>
        <v>80</v>
      </c>
      <c r="I17">
        <f t="shared" si="0"/>
        <v>20000</v>
      </c>
      <c r="J17">
        <f t="shared" si="8"/>
        <v>7250</v>
      </c>
      <c r="K17">
        <f t="shared" si="1"/>
        <v>12000</v>
      </c>
      <c r="L17">
        <f t="shared" si="9"/>
        <v>19250</v>
      </c>
    </row>
    <row r="18" spans="3:13" x14ac:dyDescent="0.65">
      <c r="D18" t="s">
        <v>18</v>
      </c>
      <c r="E18">
        <v>200</v>
      </c>
    </row>
    <row r="19" spans="3:13" x14ac:dyDescent="0.65">
      <c r="D19" s="1" t="s">
        <v>19</v>
      </c>
      <c r="E19" s="1">
        <f>SUM(E15:E18)</f>
        <v>385</v>
      </c>
    </row>
    <row r="20" spans="3:13" x14ac:dyDescent="0.65">
      <c r="C20" t="s">
        <v>9</v>
      </c>
      <c r="J20">
        <f>+J17</f>
        <v>7250</v>
      </c>
      <c r="K20">
        <f>+J20</f>
        <v>7250</v>
      </c>
      <c r="L20">
        <f>+K20/K21</f>
        <v>18125</v>
      </c>
      <c r="M20">
        <f>+L20/G17</f>
        <v>72.5</v>
      </c>
    </row>
    <row r="21" spans="3:13" x14ac:dyDescent="0.65">
      <c r="D21" s="1" t="s">
        <v>8</v>
      </c>
      <c r="E21" s="1">
        <v>250</v>
      </c>
      <c r="J21" t="s">
        <v>15</v>
      </c>
      <c r="K21">
        <f>1-(+K17/I17)</f>
        <v>0.4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baseColWidth="10" defaultRowHeight="14.25" x14ac:dyDescent="0.6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Managerial</dc:creator>
  <cp:lastModifiedBy>Managerial</cp:lastModifiedBy>
  <dcterms:created xsi:type="dcterms:W3CDTF">2024-03-12T17:26:00Z</dcterms:created>
  <dcterms:modified xsi:type="dcterms:W3CDTF">2024-03-13T16:43:40Z</dcterms:modified>
</cp:coreProperties>
</file>