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\Desktop\"/>
    </mc:Choice>
  </mc:AlternateContent>
  <xr:revisionPtr revIDLastSave="0" documentId="8_{525D08EC-8B9D-4C3D-A897-2466EC0D0866}" xr6:coauthVersionLast="45" xr6:coauthVersionMax="45" xr10:uidLastSave="{00000000-0000-0000-0000-000000000000}"/>
  <bookViews>
    <workbookView xWindow="-120" yWindow="-120" windowWidth="20730" windowHeight="11160" xr2:uid="{FAD3C8A0-1E50-4848-BC48-7FD084A6561D}"/>
  </bookViews>
  <sheets>
    <sheet name="EJERCICIO 1" sheetId="1" r:id="rId1"/>
  </sheets>
  <definedNames>
    <definedName name="_xlnm.Print_Area" localSheetId="0">'EJERCICIO 1'!$A$38:$G$70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44" i="1" l="1"/>
  <c r="U44" i="1" s="1"/>
  <c r="U43" i="1" s="1"/>
  <c r="K38" i="1"/>
  <c r="AJ34" i="1"/>
  <c r="U34" i="1"/>
  <c r="AJ29" i="1"/>
  <c r="K26" i="1"/>
  <c r="AJ28" i="1" s="1"/>
  <c r="AJ30" i="1" s="1"/>
  <c r="AF24" i="1"/>
  <c r="AJ24" i="1" s="1"/>
  <c r="S19" i="1"/>
  <c r="R19" i="1"/>
  <c r="J18" i="1"/>
  <c r="AJ17" i="1"/>
  <c r="H17" i="1"/>
  <c r="G18" i="1" s="1"/>
  <c r="G17" i="1"/>
  <c r="T15" i="1"/>
  <c r="V15" i="1" s="1"/>
  <c r="W14" i="1"/>
  <c r="W19" i="1" s="1"/>
  <c r="U14" i="1"/>
  <c r="T11" i="1"/>
  <c r="X11" i="1" s="1"/>
  <c r="K11" i="1"/>
  <c r="T10" i="1"/>
  <c r="X10" i="1" s="1"/>
  <c r="H10" i="1"/>
  <c r="G10" i="1"/>
  <c r="G11" i="1" s="1"/>
  <c r="U9" i="1"/>
  <c r="U19" i="1" s="1"/>
  <c r="X8" i="1"/>
  <c r="X19" i="1" s="1"/>
  <c r="T8" i="1"/>
  <c r="T19" i="1" s="1"/>
  <c r="M8" i="1"/>
  <c r="O7" i="1"/>
  <c r="AJ22" i="1" l="1"/>
  <c r="AJ23" i="1"/>
  <c r="U49" i="1"/>
  <c r="V19" i="1"/>
  <c r="U48" i="1"/>
  <c r="U50" i="1" s="1"/>
  <c r="U55" i="1" s="1"/>
  <c r="Y9" i="1"/>
  <c r="Y19" i="1" s="1"/>
  <c r="U37" i="1"/>
  <c r="U38" i="1" s="1"/>
</calcChain>
</file>

<file path=xl/sharedStrings.xml><?xml version="1.0" encoding="utf-8"?>
<sst xmlns="http://schemas.openxmlformats.org/spreadsheetml/2006/main" count="130" uniqueCount="99">
  <si>
    <t>PASO 1</t>
  </si>
  <si>
    <t>PASO 2</t>
  </si>
  <si>
    <t>PASO 3</t>
  </si>
  <si>
    <t>BALANCE DE COMPROBACION</t>
  </si>
  <si>
    <t>LIBRO DIARIO</t>
  </si>
  <si>
    <t>Debe</t>
  </si>
  <si>
    <t>Haber</t>
  </si>
  <si>
    <t>MAYORES</t>
  </si>
  <si>
    <t xml:space="preserve">         Caja</t>
  </si>
  <si>
    <t xml:space="preserve">             Capital</t>
  </si>
  <si>
    <t xml:space="preserve">       CMV</t>
  </si>
  <si>
    <t>Cuentas</t>
  </si>
  <si>
    <t xml:space="preserve">   Balance de numeros</t>
  </si>
  <si>
    <t>Balance de Saldos</t>
  </si>
  <si>
    <t xml:space="preserve">         Resultados</t>
  </si>
  <si>
    <t xml:space="preserve">      Situacion Patrimonial</t>
  </si>
  <si>
    <t>BALANCE GENERAL</t>
  </si>
  <si>
    <t>Perdidas</t>
  </si>
  <si>
    <t>Ganancias</t>
  </si>
  <si>
    <t>Activo</t>
  </si>
  <si>
    <t>Pas + PN</t>
  </si>
  <si>
    <t>dinero en efectivo (caja)</t>
  </si>
  <si>
    <t>ACTIVO</t>
  </si>
  <si>
    <t>PASIVO</t>
  </si>
  <si>
    <t>Capital</t>
  </si>
  <si>
    <t>Caja</t>
  </si>
  <si>
    <t>Bienes</t>
  </si>
  <si>
    <t>Obligaciones</t>
  </si>
  <si>
    <t xml:space="preserve">Caja </t>
  </si>
  <si>
    <t>cuentas a pagar;</t>
  </si>
  <si>
    <t>mercaderias</t>
  </si>
  <si>
    <t>Mercaderias</t>
  </si>
  <si>
    <t>Sur SA</t>
  </si>
  <si>
    <t>Instalaciones</t>
  </si>
  <si>
    <t>instalaciones  (mesa)</t>
  </si>
  <si>
    <t>Deudores por venta</t>
  </si>
  <si>
    <t>instalaciones</t>
  </si>
  <si>
    <t>Proveedores</t>
  </si>
  <si>
    <t>Proveedores (Sur)</t>
  </si>
  <si>
    <t xml:space="preserve">        mercaderias</t>
  </si>
  <si>
    <t xml:space="preserve">        Instalaciones</t>
  </si>
  <si>
    <t xml:space="preserve">     deudores por venta</t>
  </si>
  <si>
    <t>Ventas</t>
  </si>
  <si>
    <t>Costo de merc vendidas</t>
  </si>
  <si>
    <t>Reparaciones</t>
  </si>
  <si>
    <t>Result del ejercicio</t>
  </si>
  <si>
    <t>Derechos</t>
  </si>
  <si>
    <t>TOTAL PASIVO</t>
  </si>
  <si>
    <t>cuentas a cobrar</t>
  </si>
  <si>
    <t>PATRIMONIO NETO</t>
  </si>
  <si>
    <t>costo de merc vendidas</t>
  </si>
  <si>
    <t>por ventas a credito</t>
  </si>
  <si>
    <t>a mercaderias</t>
  </si>
  <si>
    <t>Resultados</t>
  </si>
  <si>
    <t>costo</t>
  </si>
  <si>
    <t>deudores por venta</t>
  </si>
  <si>
    <t>utilidad bruta</t>
  </si>
  <si>
    <t>a Ventas</t>
  </si>
  <si>
    <t xml:space="preserve">           Proveedores</t>
  </si>
  <si>
    <t xml:space="preserve">          Ventas</t>
  </si>
  <si>
    <t xml:space="preserve">          Reparaciones</t>
  </si>
  <si>
    <t>TOTAL PATRIMONIO NETO</t>
  </si>
  <si>
    <t>TOTAL ACTIVO</t>
  </si>
  <si>
    <t>TOTAL PAS + PN</t>
  </si>
  <si>
    <t>ESTADO DE RESULTADOS</t>
  </si>
  <si>
    <t>VENTAS</t>
  </si>
  <si>
    <t>dinero en efectivo</t>
  </si>
  <si>
    <t>COSTO DE MERC VENDIDAS</t>
  </si>
  <si>
    <t>RESULT</t>
  </si>
  <si>
    <t>Total Pasivo</t>
  </si>
  <si>
    <t>a Proveedores</t>
  </si>
  <si>
    <t>ejercicio 1</t>
  </si>
  <si>
    <t>Resultado del Ejercicio</t>
  </si>
  <si>
    <t>18 de noviembre de 2010</t>
  </si>
  <si>
    <t>me reuno con dos amigos y juntamos 5000 pesos con la intención de comprar fuegos artificiales</t>
  </si>
  <si>
    <t>y revenderlos en año nuevo</t>
  </si>
  <si>
    <t>Total Patrimonio Neto</t>
  </si>
  <si>
    <t>20 de Noviembre de 2010</t>
  </si>
  <si>
    <t>Compramos fuegos artificiales en fuegovich Srl por 4000 pesos y los pagamos en efectivo</t>
  </si>
  <si>
    <t>ESTADO DE RESULADOS</t>
  </si>
  <si>
    <t>5 cañas voladoras potentes a 500 pesos cada una</t>
  </si>
  <si>
    <t>1 torta de luces</t>
  </si>
  <si>
    <t>Costo de Ventas</t>
  </si>
  <si>
    <t xml:space="preserve">    Utilidad Bruta</t>
  </si>
  <si>
    <t>26 de Noviembre de 2010</t>
  </si>
  <si>
    <t>Otros Ingresos</t>
  </si>
  <si>
    <t xml:space="preserve">3 Compramos una mesa para poner los fuegos articiciales por 500 pesos a la muebleria SUR SA </t>
  </si>
  <si>
    <t>Otros Egresos</t>
  </si>
  <si>
    <t>y acordamos pagarsela a los 30 dias</t>
  </si>
  <si>
    <t>20 de diciembre de 2010</t>
  </si>
  <si>
    <t>RESULTADO DEL EJ.</t>
  </si>
  <si>
    <t>4 vendimos 4 cañas voladoras a 800 pesos cada una y las cobramos en efectivo</t>
  </si>
  <si>
    <t>23 de diciembre de 2010</t>
  </si>
  <si>
    <t>5 vendimos la torta de luces a 2200 y la cobraremos el 30 de diciembre de 2010</t>
  </si>
  <si>
    <t>26 de Diciembre de 2010</t>
  </si>
  <si>
    <t>6 pagamos la mesa a la muebleria SUR</t>
  </si>
  <si>
    <t>30 de diciembre de 2010</t>
  </si>
  <si>
    <t>7 cobramos la  torta de luces que vendimos</t>
  </si>
  <si>
    <t>Reparamos la mesa, nos cuesta 100 pesos y los pagaremos a 30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</si>
</sst>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16" fontId="0" fillId="2" borderId="0" xfId="0" applyNumberFormat="1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2" borderId="12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2" borderId="3" xfId="0" applyFont="1" applyFill="1" applyBorder="1"/>
    <xf numFmtId="0" fontId="0" fillId="2" borderId="17" xfId="0" applyFill="1" applyBorder="1"/>
    <xf numFmtId="0" fontId="0" fillId="2" borderId="4" xfId="0" applyFill="1" applyBorder="1"/>
    <xf numFmtId="0" fontId="0" fillId="0" borderId="18" xfId="0" applyBorder="1"/>
    <xf numFmtId="3" fontId="0" fillId="0" borderId="1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" fillId="2" borderId="5" xfId="0" applyFont="1" applyFill="1" applyBorder="1"/>
    <xf numFmtId="0" fontId="1" fillId="2" borderId="21" xfId="0" applyFont="1" applyFill="1" applyBorder="1"/>
    <xf numFmtId="0" fontId="0" fillId="2" borderId="3" xfId="0" applyFill="1" applyBorder="1"/>
    <xf numFmtId="0" fontId="1" fillId="2" borderId="10" xfId="0" applyFont="1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10" xfId="0" applyFill="1" applyBorder="1"/>
    <xf numFmtId="3" fontId="0" fillId="2" borderId="22" xfId="0" applyNumberFormat="1" applyFill="1" applyBorder="1"/>
    <xf numFmtId="3" fontId="0" fillId="2" borderId="2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0</xdr:row>
      <xdr:rowOff>0</xdr:rowOff>
    </xdr:from>
    <xdr:to>
      <xdr:col>10</xdr:col>
      <xdr:colOff>504825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362585-B3A7-4607-9794-9D1A306140CE}"/>
            </a:ext>
          </a:extLst>
        </xdr:cNvPr>
        <xdr:cNvSpPr>
          <a:spLocks noChangeShapeType="1"/>
        </xdr:cNvSpPr>
      </xdr:nvSpPr>
      <xdr:spPr bwMode="auto">
        <a:xfrm>
          <a:off x="6457950" y="0"/>
          <a:ext cx="2200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A673-0821-4C5F-BE22-AE5983D97814}">
  <sheetPr>
    <pageSetUpPr fitToPage="1"/>
  </sheetPr>
  <dimension ref="A2:AJ69"/>
  <sheetViews>
    <sheetView tabSelected="1" topLeftCell="A50" workbookViewId="0">
      <selection activeCell="A38" sqref="A38:G69"/>
    </sheetView>
  </sheetViews>
  <sheetFormatPr baseColWidth="10" defaultRowHeight="12.75" x14ac:dyDescent="0.2"/>
  <cols>
    <col min="1" max="1" width="6.42578125" style="2" customWidth="1"/>
    <col min="2" max="2" width="11.42578125" style="2"/>
    <col min="3" max="3" width="16.42578125" style="2" customWidth="1"/>
    <col min="4" max="4" width="12.42578125" style="2" customWidth="1"/>
    <col min="5" max="5" width="12.140625" style="2" customWidth="1"/>
    <col min="6" max="7" width="14.5703125" style="2" customWidth="1"/>
    <col min="8" max="16" width="11.42578125" style="2"/>
    <col min="17" max="17" width="22" style="2" customWidth="1"/>
    <col min="18" max="256" width="11.42578125" style="2"/>
    <col min="257" max="257" width="6.42578125" style="2" customWidth="1"/>
    <col min="258" max="258" width="11.42578125" style="2"/>
    <col min="259" max="259" width="16.42578125" style="2" customWidth="1"/>
    <col min="260" max="260" width="12.42578125" style="2" customWidth="1"/>
    <col min="261" max="261" width="12.140625" style="2" customWidth="1"/>
    <col min="262" max="263" width="14.5703125" style="2" customWidth="1"/>
    <col min="264" max="272" width="11.42578125" style="2"/>
    <col min="273" max="273" width="22" style="2" customWidth="1"/>
    <col min="274" max="512" width="11.42578125" style="2"/>
    <col min="513" max="513" width="6.42578125" style="2" customWidth="1"/>
    <col min="514" max="514" width="11.42578125" style="2"/>
    <col min="515" max="515" width="16.42578125" style="2" customWidth="1"/>
    <col min="516" max="516" width="12.42578125" style="2" customWidth="1"/>
    <col min="517" max="517" width="12.140625" style="2" customWidth="1"/>
    <col min="518" max="519" width="14.5703125" style="2" customWidth="1"/>
    <col min="520" max="528" width="11.42578125" style="2"/>
    <col min="529" max="529" width="22" style="2" customWidth="1"/>
    <col min="530" max="768" width="11.42578125" style="2"/>
    <col min="769" max="769" width="6.42578125" style="2" customWidth="1"/>
    <col min="770" max="770" width="11.42578125" style="2"/>
    <col min="771" max="771" width="16.42578125" style="2" customWidth="1"/>
    <col min="772" max="772" width="12.42578125" style="2" customWidth="1"/>
    <col min="773" max="773" width="12.140625" style="2" customWidth="1"/>
    <col min="774" max="775" width="14.5703125" style="2" customWidth="1"/>
    <col min="776" max="784" width="11.42578125" style="2"/>
    <col min="785" max="785" width="22" style="2" customWidth="1"/>
    <col min="786" max="1024" width="11.42578125" style="2"/>
    <col min="1025" max="1025" width="6.42578125" style="2" customWidth="1"/>
    <col min="1026" max="1026" width="11.42578125" style="2"/>
    <col min="1027" max="1027" width="16.42578125" style="2" customWidth="1"/>
    <col min="1028" max="1028" width="12.42578125" style="2" customWidth="1"/>
    <col min="1029" max="1029" width="12.140625" style="2" customWidth="1"/>
    <col min="1030" max="1031" width="14.5703125" style="2" customWidth="1"/>
    <col min="1032" max="1040" width="11.42578125" style="2"/>
    <col min="1041" max="1041" width="22" style="2" customWidth="1"/>
    <col min="1042" max="1280" width="11.42578125" style="2"/>
    <col min="1281" max="1281" width="6.42578125" style="2" customWidth="1"/>
    <col min="1282" max="1282" width="11.42578125" style="2"/>
    <col min="1283" max="1283" width="16.42578125" style="2" customWidth="1"/>
    <col min="1284" max="1284" width="12.42578125" style="2" customWidth="1"/>
    <col min="1285" max="1285" width="12.140625" style="2" customWidth="1"/>
    <col min="1286" max="1287" width="14.5703125" style="2" customWidth="1"/>
    <col min="1288" max="1296" width="11.42578125" style="2"/>
    <col min="1297" max="1297" width="22" style="2" customWidth="1"/>
    <col min="1298" max="1536" width="11.42578125" style="2"/>
    <col min="1537" max="1537" width="6.42578125" style="2" customWidth="1"/>
    <col min="1538" max="1538" width="11.42578125" style="2"/>
    <col min="1539" max="1539" width="16.42578125" style="2" customWidth="1"/>
    <col min="1540" max="1540" width="12.42578125" style="2" customWidth="1"/>
    <col min="1541" max="1541" width="12.140625" style="2" customWidth="1"/>
    <col min="1542" max="1543" width="14.5703125" style="2" customWidth="1"/>
    <col min="1544" max="1552" width="11.42578125" style="2"/>
    <col min="1553" max="1553" width="22" style="2" customWidth="1"/>
    <col min="1554" max="1792" width="11.42578125" style="2"/>
    <col min="1793" max="1793" width="6.42578125" style="2" customWidth="1"/>
    <col min="1794" max="1794" width="11.42578125" style="2"/>
    <col min="1795" max="1795" width="16.42578125" style="2" customWidth="1"/>
    <col min="1796" max="1796" width="12.42578125" style="2" customWidth="1"/>
    <col min="1797" max="1797" width="12.140625" style="2" customWidth="1"/>
    <col min="1798" max="1799" width="14.5703125" style="2" customWidth="1"/>
    <col min="1800" max="1808" width="11.42578125" style="2"/>
    <col min="1809" max="1809" width="22" style="2" customWidth="1"/>
    <col min="1810" max="2048" width="11.42578125" style="2"/>
    <col min="2049" max="2049" width="6.42578125" style="2" customWidth="1"/>
    <col min="2050" max="2050" width="11.42578125" style="2"/>
    <col min="2051" max="2051" width="16.42578125" style="2" customWidth="1"/>
    <col min="2052" max="2052" width="12.42578125" style="2" customWidth="1"/>
    <col min="2053" max="2053" width="12.140625" style="2" customWidth="1"/>
    <col min="2054" max="2055" width="14.5703125" style="2" customWidth="1"/>
    <col min="2056" max="2064" width="11.42578125" style="2"/>
    <col min="2065" max="2065" width="22" style="2" customWidth="1"/>
    <col min="2066" max="2304" width="11.42578125" style="2"/>
    <col min="2305" max="2305" width="6.42578125" style="2" customWidth="1"/>
    <col min="2306" max="2306" width="11.42578125" style="2"/>
    <col min="2307" max="2307" width="16.42578125" style="2" customWidth="1"/>
    <col min="2308" max="2308" width="12.42578125" style="2" customWidth="1"/>
    <col min="2309" max="2309" width="12.140625" style="2" customWidth="1"/>
    <col min="2310" max="2311" width="14.5703125" style="2" customWidth="1"/>
    <col min="2312" max="2320" width="11.42578125" style="2"/>
    <col min="2321" max="2321" width="22" style="2" customWidth="1"/>
    <col min="2322" max="2560" width="11.42578125" style="2"/>
    <col min="2561" max="2561" width="6.42578125" style="2" customWidth="1"/>
    <col min="2562" max="2562" width="11.42578125" style="2"/>
    <col min="2563" max="2563" width="16.42578125" style="2" customWidth="1"/>
    <col min="2564" max="2564" width="12.42578125" style="2" customWidth="1"/>
    <col min="2565" max="2565" width="12.140625" style="2" customWidth="1"/>
    <col min="2566" max="2567" width="14.5703125" style="2" customWidth="1"/>
    <col min="2568" max="2576" width="11.42578125" style="2"/>
    <col min="2577" max="2577" width="22" style="2" customWidth="1"/>
    <col min="2578" max="2816" width="11.42578125" style="2"/>
    <col min="2817" max="2817" width="6.42578125" style="2" customWidth="1"/>
    <col min="2818" max="2818" width="11.42578125" style="2"/>
    <col min="2819" max="2819" width="16.42578125" style="2" customWidth="1"/>
    <col min="2820" max="2820" width="12.42578125" style="2" customWidth="1"/>
    <col min="2821" max="2821" width="12.140625" style="2" customWidth="1"/>
    <col min="2822" max="2823" width="14.5703125" style="2" customWidth="1"/>
    <col min="2824" max="2832" width="11.42578125" style="2"/>
    <col min="2833" max="2833" width="22" style="2" customWidth="1"/>
    <col min="2834" max="3072" width="11.42578125" style="2"/>
    <col min="3073" max="3073" width="6.42578125" style="2" customWidth="1"/>
    <col min="3074" max="3074" width="11.42578125" style="2"/>
    <col min="3075" max="3075" width="16.42578125" style="2" customWidth="1"/>
    <col min="3076" max="3076" width="12.42578125" style="2" customWidth="1"/>
    <col min="3077" max="3077" width="12.140625" style="2" customWidth="1"/>
    <col min="3078" max="3079" width="14.5703125" style="2" customWidth="1"/>
    <col min="3080" max="3088" width="11.42578125" style="2"/>
    <col min="3089" max="3089" width="22" style="2" customWidth="1"/>
    <col min="3090" max="3328" width="11.42578125" style="2"/>
    <col min="3329" max="3329" width="6.42578125" style="2" customWidth="1"/>
    <col min="3330" max="3330" width="11.42578125" style="2"/>
    <col min="3331" max="3331" width="16.42578125" style="2" customWidth="1"/>
    <col min="3332" max="3332" width="12.42578125" style="2" customWidth="1"/>
    <col min="3333" max="3333" width="12.140625" style="2" customWidth="1"/>
    <col min="3334" max="3335" width="14.5703125" style="2" customWidth="1"/>
    <col min="3336" max="3344" width="11.42578125" style="2"/>
    <col min="3345" max="3345" width="22" style="2" customWidth="1"/>
    <col min="3346" max="3584" width="11.42578125" style="2"/>
    <col min="3585" max="3585" width="6.42578125" style="2" customWidth="1"/>
    <col min="3586" max="3586" width="11.42578125" style="2"/>
    <col min="3587" max="3587" width="16.42578125" style="2" customWidth="1"/>
    <col min="3588" max="3588" width="12.42578125" style="2" customWidth="1"/>
    <col min="3589" max="3589" width="12.140625" style="2" customWidth="1"/>
    <col min="3590" max="3591" width="14.5703125" style="2" customWidth="1"/>
    <col min="3592" max="3600" width="11.42578125" style="2"/>
    <col min="3601" max="3601" width="22" style="2" customWidth="1"/>
    <col min="3602" max="3840" width="11.42578125" style="2"/>
    <col min="3841" max="3841" width="6.42578125" style="2" customWidth="1"/>
    <col min="3842" max="3842" width="11.42578125" style="2"/>
    <col min="3843" max="3843" width="16.42578125" style="2" customWidth="1"/>
    <col min="3844" max="3844" width="12.42578125" style="2" customWidth="1"/>
    <col min="3845" max="3845" width="12.140625" style="2" customWidth="1"/>
    <col min="3846" max="3847" width="14.5703125" style="2" customWidth="1"/>
    <col min="3848" max="3856" width="11.42578125" style="2"/>
    <col min="3857" max="3857" width="22" style="2" customWidth="1"/>
    <col min="3858" max="4096" width="11.42578125" style="2"/>
    <col min="4097" max="4097" width="6.42578125" style="2" customWidth="1"/>
    <col min="4098" max="4098" width="11.42578125" style="2"/>
    <col min="4099" max="4099" width="16.42578125" style="2" customWidth="1"/>
    <col min="4100" max="4100" width="12.42578125" style="2" customWidth="1"/>
    <col min="4101" max="4101" width="12.140625" style="2" customWidth="1"/>
    <col min="4102" max="4103" width="14.5703125" style="2" customWidth="1"/>
    <col min="4104" max="4112" width="11.42578125" style="2"/>
    <col min="4113" max="4113" width="22" style="2" customWidth="1"/>
    <col min="4114" max="4352" width="11.42578125" style="2"/>
    <col min="4353" max="4353" width="6.42578125" style="2" customWidth="1"/>
    <col min="4354" max="4354" width="11.42578125" style="2"/>
    <col min="4355" max="4355" width="16.42578125" style="2" customWidth="1"/>
    <col min="4356" max="4356" width="12.42578125" style="2" customWidth="1"/>
    <col min="4357" max="4357" width="12.140625" style="2" customWidth="1"/>
    <col min="4358" max="4359" width="14.5703125" style="2" customWidth="1"/>
    <col min="4360" max="4368" width="11.42578125" style="2"/>
    <col min="4369" max="4369" width="22" style="2" customWidth="1"/>
    <col min="4370" max="4608" width="11.42578125" style="2"/>
    <col min="4609" max="4609" width="6.42578125" style="2" customWidth="1"/>
    <col min="4610" max="4610" width="11.42578125" style="2"/>
    <col min="4611" max="4611" width="16.42578125" style="2" customWidth="1"/>
    <col min="4612" max="4612" width="12.42578125" style="2" customWidth="1"/>
    <col min="4613" max="4613" width="12.140625" style="2" customWidth="1"/>
    <col min="4614" max="4615" width="14.5703125" style="2" customWidth="1"/>
    <col min="4616" max="4624" width="11.42578125" style="2"/>
    <col min="4625" max="4625" width="22" style="2" customWidth="1"/>
    <col min="4626" max="4864" width="11.42578125" style="2"/>
    <col min="4865" max="4865" width="6.42578125" style="2" customWidth="1"/>
    <col min="4866" max="4866" width="11.42578125" style="2"/>
    <col min="4867" max="4867" width="16.42578125" style="2" customWidth="1"/>
    <col min="4868" max="4868" width="12.42578125" style="2" customWidth="1"/>
    <col min="4869" max="4869" width="12.140625" style="2" customWidth="1"/>
    <col min="4870" max="4871" width="14.5703125" style="2" customWidth="1"/>
    <col min="4872" max="4880" width="11.42578125" style="2"/>
    <col min="4881" max="4881" width="22" style="2" customWidth="1"/>
    <col min="4882" max="5120" width="11.42578125" style="2"/>
    <col min="5121" max="5121" width="6.42578125" style="2" customWidth="1"/>
    <col min="5122" max="5122" width="11.42578125" style="2"/>
    <col min="5123" max="5123" width="16.42578125" style="2" customWidth="1"/>
    <col min="5124" max="5124" width="12.42578125" style="2" customWidth="1"/>
    <col min="5125" max="5125" width="12.140625" style="2" customWidth="1"/>
    <col min="5126" max="5127" width="14.5703125" style="2" customWidth="1"/>
    <col min="5128" max="5136" width="11.42578125" style="2"/>
    <col min="5137" max="5137" width="22" style="2" customWidth="1"/>
    <col min="5138" max="5376" width="11.42578125" style="2"/>
    <col min="5377" max="5377" width="6.42578125" style="2" customWidth="1"/>
    <col min="5378" max="5378" width="11.42578125" style="2"/>
    <col min="5379" max="5379" width="16.42578125" style="2" customWidth="1"/>
    <col min="5380" max="5380" width="12.42578125" style="2" customWidth="1"/>
    <col min="5381" max="5381" width="12.140625" style="2" customWidth="1"/>
    <col min="5382" max="5383" width="14.5703125" style="2" customWidth="1"/>
    <col min="5384" max="5392" width="11.42578125" style="2"/>
    <col min="5393" max="5393" width="22" style="2" customWidth="1"/>
    <col min="5394" max="5632" width="11.42578125" style="2"/>
    <col min="5633" max="5633" width="6.42578125" style="2" customWidth="1"/>
    <col min="5634" max="5634" width="11.42578125" style="2"/>
    <col min="5635" max="5635" width="16.42578125" style="2" customWidth="1"/>
    <col min="5636" max="5636" width="12.42578125" style="2" customWidth="1"/>
    <col min="5637" max="5637" width="12.140625" style="2" customWidth="1"/>
    <col min="5638" max="5639" width="14.5703125" style="2" customWidth="1"/>
    <col min="5640" max="5648" width="11.42578125" style="2"/>
    <col min="5649" max="5649" width="22" style="2" customWidth="1"/>
    <col min="5650" max="5888" width="11.42578125" style="2"/>
    <col min="5889" max="5889" width="6.42578125" style="2" customWidth="1"/>
    <col min="5890" max="5890" width="11.42578125" style="2"/>
    <col min="5891" max="5891" width="16.42578125" style="2" customWidth="1"/>
    <col min="5892" max="5892" width="12.42578125" style="2" customWidth="1"/>
    <col min="5893" max="5893" width="12.140625" style="2" customWidth="1"/>
    <col min="5894" max="5895" width="14.5703125" style="2" customWidth="1"/>
    <col min="5896" max="5904" width="11.42578125" style="2"/>
    <col min="5905" max="5905" width="22" style="2" customWidth="1"/>
    <col min="5906" max="6144" width="11.42578125" style="2"/>
    <col min="6145" max="6145" width="6.42578125" style="2" customWidth="1"/>
    <col min="6146" max="6146" width="11.42578125" style="2"/>
    <col min="6147" max="6147" width="16.42578125" style="2" customWidth="1"/>
    <col min="6148" max="6148" width="12.42578125" style="2" customWidth="1"/>
    <col min="6149" max="6149" width="12.140625" style="2" customWidth="1"/>
    <col min="6150" max="6151" width="14.5703125" style="2" customWidth="1"/>
    <col min="6152" max="6160" width="11.42578125" style="2"/>
    <col min="6161" max="6161" width="22" style="2" customWidth="1"/>
    <col min="6162" max="6400" width="11.42578125" style="2"/>
    <col min="6401" max="6401" width="6.42578125" style="2" customWidth="1"/>
    <col min="6402" max="6402" width="11.42578125" style="2"/>
    <col min="6403" max="6403" width="16.42578125" style="2" customWidth="1"/>
    <col min="6404" max="6404" width="12.42578125" style="2" customWidth="1"/>
    <col min="6405" max="6405" width="12.140625" style="2" customWidth="1"/>
    <col min="6406" max="6407" width="14.5703125" style="2" customWidth="1"/>
    <col min="6408" max="6416" width="11.42578125" style="2"/>
    <col min="6417" max="6417" width="22" style="2" customWidth="1"/>
    <col min="6418" max="6656" width="11.42578125" style="2"/>
    <col min="6657" max="6657" width="6.42578125" style="2" customWidth="1"/>
    <col min="6658" max="6658" width="11.42578125" style="2"/>
    <col min="6659" max="6659" width="16.42578125" style="2" customWidth="1"/>
    <col min="6660" max="6660" width="12.42578125" style="2" customWidth="1"/>
    <col min="6661" max="6661" width="12.140625" style="2" customWidth="1"/>
    <col min="6662" max="6663" width="14.5703125" style="2" customWidth="1"/>
    <col min="6664" max="6672" width="11.42578125" style="2"/>
    <col min="6673" max="6673" width="22" style="2" customWidth="1"/>
    <col min="6674" max="6912" width="11.42578125" style="2"/>
    <col min="6913" max="6913" width="6.42578125" style="2" customWidth="1"/>
    <col min="6914" max="6914" width="11.42578125" style="2"/>
    <col min="6915" max="6915" width="16.42578125" style="2" customWidth="1"/>
    <col min="6916" max="6916" width="12.42578125" style="2" customWidth="1"/>
    <col min="6917" max="6917" width="12.140625" style="2" customWidth="1"/>
    <col min="6918" max="6919" width="14.5703125" style="2" customWidth="1"/>
    <col min="6920" max="6928" width="11.42578125" style="2"/>
    <col min="6929" max="6929" width="22" style="2" customWidth="1"/>
    <col min="6930" max="7168" width="11.42578125" style="2"/>
    <col min="7169" max="7169" width="6.42578125" style="2" customWidth="1"/>
    <col min="7170" max="7170" width="11.42578125" style="2"/>
    <col min="7171" max="7171" width="16.42578125" style="2" customWidth="1"/>
    <col min="7172" max="7172" width="12.42578125" style="2" customWidth="1"/>
    <col min="7173" max="7173" width="12.140625" style="2" customWidth="1"/>
    <col min="7174" max="7175" width="14.5703125" style="2" customWidth="1"/>
    <col min="7176" max="7184" width="11.42578125" style="2"/>
    <col min="7185" max="7185" width="22" style="2" customWidth="1"/>
    <col min="7186" max="7424" width="11.42578125" style="2"/>
    <col min="7425" max="7425" width="6.42578125" style="2" customWidth="1"/>
    <col min="7426" max="7426" width="11.42578125" style="2"/>
    <col min="7427" max="7427" width="16.42578125" style="2" customWidth="1"/>
    <col min="7428" max="7428" width="12.42578125" style="2" customWidth="1"/>
    <col min="7429" max="7429" width="12.140625" style="2" customWidth="1"/>
    <col min="7430" max="7431" width="14.5703125" style="2" customWidth="1"/>
    <col min="7432" max="7440" width="11.42578125" style="2"/>
    <col min="7441" max="7441" width="22" style="2" customWidth="1"/>
    <col min="7442" max="7680" width="11.42578125" style="2"/>
    <col min="7681" max="7681" width="6.42578125" style="2" customWidth="1"/>
    <col min="7682" max="7682" width="11.42578125" style="2"/>
    <col min="7683" max="7683" width="16.42578125" style="2" customWidth="1"/>
    <col min="7684" max="7684" width="12.42578125" style="2" customWidth="1"/>
    <col min="7685" max="7685" width="12.140625" style="2" customWidth="1"/>
    <col min="7686" max="7687" width="14.5703125" style="2" customWidth="1"/>
    <col min="7688" max="7696" width="11.42578125" style="2"/>
    <col min="7697" max="7697" width="22" style="2" customWidth="1"/>
    <col min="7698" max="7936" width="11.42578125" style="2"/>
    <col min="7937" max="7937" width="6.42578125" style="2" customWidth="1"/>
    <col min="7938" max="7938" width="11.42578125" style="2"/>
    <col min="7939" max="7939" width="16.42578125" style="2" customWidth="1"/>
    <col min="7940" max="7940" width="12.42578125" style="2" customWidth="1"/>
    <col min="7941" max="7941" width="12.140625" style="2" customWidth="1"/>
    <col min="7942" max="7943" width="14.5703125" style="2" customWidth="1"/>
    <col min="7944" max="7952" width="11.42578125" style="2"/>
    <col min="7953" max="7953" width="22" style="2" customWidth="1"/>
    <col min="7954" max="8192" width="11.42578125" style="2"/>
    <col min="8193" max="8193" width="6.42578125" style="2" customWidth="1"/>
    <col min="8194" max="8194" width="11.42578125" style="2"/>
    <col min="8195" max="8195" width="16.42578125" style="2" customWidth="1"/>
    <col min="8196" max="8196" width="12.42578125" style="2" customWidth="1"/>
    <col min="8197" max="8197" width="12.140625" style="2" customWidth="1"/>
    <col min="8198" max="8199" width="14.5703125" style="2" customWidth="1"/>
    <col min="8200" max="8208" width="11.42578125" style="2"/>
    <col min="8209" max="8209" width="22" style="2" customWidth="1"/>
    <col min="8210" max="8448" width="11.42578125" style="2"/>
    <col min="8449" max="8449" width="6.42578125" style="2" customWidth="1"/>
    <col min="8450" max="8450" width="11.42578125" style="2"/>
    <col min="8451" max="8451" width="16.42578125" style="2" customWidth="1"/>
    <col min="8452" max="8452" width="12.42578125" style="2" customWidth="1"/>
    <col min="8453" max="8453" width="12.140625" style="2" customWidth="1"/>
    <col min="8454" max="8455" width="14.5703125" style="2" customWidth="1"/>
    <col min="8456" max="8464" width="11.42578125" style="2"/>
    <col min="8465" max="8465" width="22" style="2" customWidth="1"/>
    <col min="8466" max="8704" width="11.42578125" style="2"/>
    <col min="8705" max="8705" width="6.42578125" style="2" customWidth="1"/>
    <col min="8706" max="8706" width="11.42578125" style="2"/>
    <col min="8707" max="8707" width="16.42578125" style="2" customWidth="1"/>
    <col min="8708" max="8708" width="12.42578125" style="2" customWidth="1"/>
    <col min="8709" max="8709" width="12.140625" style="2" customWidth="1"/>
    <col min="8710" max="8711" width="14.5703125" style="2" customWidth="1"/>
    <col min="8712" max="8720" width="11.42578125" style="2"/>
    <col min="8721" max="8721" width="22" style="2" customWidth="1"/>
    <col min="8722" max="8960" width="11.42578125" style="2"/>
    <col min="8961" max="8961" width="6.42578125" style="2" customWidth="1"/>
    <col min="8962" max="8962" width="11.42578125" style="2"/>
    <col min="8963" max="8963" width="16.42578125" style="2" customWidth="1"/>
    <col min="8964" max="8964" width="12.42578125" style="2" customWidth="1"/>
    <col min="8965" max="8965" width="12.140625" style="2" customWidth="1"/>
    <col min="8966" max="8967" width="14.5703125" style="2" customWidth="1"/>
    <col min="8968" max="8976" width="11.42578125" style="2"/>
    <col min="8977" max="8977" width="22" style="2" customWidth="1"/>
    <col min="8978" max="9216" width="11.42578125" style="2"/>
    <col min="9217" max="9217" width="6.42578125" style="2" customWidth="1"/>
    <col min="9218" max="9218" width="11.42578125" style="2"/>
    <col min="9219" max="9219" width="16.42578125" style="2" customWidth="1"/>
    <col min="9220" max="9220" width="12.42578125" style="2" customWidth="1"/>
    <col min="9221" max="9221" width="12.140625" style="2" customWidth="1"/>
    <col min="9222" max="9223" width="14.5703125" style="2" customWidth="1"/>
    <col min="9224" max="9232" width="11.42578125" style="2"/>
    <col min="9233" max="9233" width="22" style="2" customWidth="1"/>
    <col min="9234" max="9472" width="11.42578125" style="2"/>
    <col min="9473" max="9473" width="6.42578125" style="2" customWidth="1"/>
    <col min="9474" max="9474" width="11.42578125" style="2"/>
    <col min="9475" max="9475" width="16.42578125" style="2" customWidth="1"/>
    <col min="9476" max="9476" width="12.42578125" style="2" customWidth="1"/>
    <col min="9477" max="9477" width="12.140625" style="2" customWidth="1"/>
    <col min="9478" max="9479" width="14.5703125" style="2" customWidth="1"/>
    <col min="9480" max="9488" width="11.42578125" style="2"/>
    <col min="9489" max="9489" width="22" style="2" customWidth="1"/>
    <col min="9490" max="9728" width="11.42578125" style="2"/>
    <col min="9729" max="9729" width="6.42578125" style="2" customWidth="1"/>
    <col min="9730" max="9730" width="11.42578125" style="2"/>
    <col min="9731" max="9731" width="16.42578125" style="2" customWidth="1"/>
    <col min="9732" max="9732" width="12.42578125" style="2" customWidth="1"/>
    <col min="9733" max="9733" width="12.140625" style="2" customWidth="1"/>
    <col min="9734" max="9735" width="14.5703125" style="2" customWidth="1"/>
    <col min="9736" max="9744" width="11.42578125" style="2"/>
    <col min="9745" max="9745" width="22" style="2" customWidth="1"/>
    <col min="9746" max="9984" width="11.42578125" style="2"/>
    <col min="9985" max="9985" width="6.42578125" style="2" customWidth="1"/>
    <col min="9986" max="9986" width="11.42578125" style="2"/>
    <col min="9987" max="9987" width="16.42578125" style="2" customWidth="1"/>
    <col min="9988" max="9988" width="12.42578125" style="2" customWidth="1"/>
    <col min="9989" max="9989" width="12.140625" style="2" customWidth="1"/>
    <col min="9990" max="9991" width="14.5703125" style="2" customWidth="1"/>
    <col min="9992" max="10000" width="11.42578125" style="2"/>
    <col min="10001" max="10001" width="22" style="2" customWidth="1"/>
    <col min="10002" max="10240" width="11.42578125" style="2"/>
    <col min="10241" max="10241" width="6.42578125" style="2" customWidth="1"/>
    <col min="10242" max="10242" width="11.42578125" style="2"/>
    <col min="10243" max="10243" width="16.42578125" style="2" customWidth="1"/>
    <col min="10244" max="10244" width="12.42578125" style="2" customWidth="1"/>
    <col min="10245" max="10245" width="12.140625" style="2" customWidth="1"/>
    <col min="10246" max="10247" width="14.5703125" style="2" customWidth="1"/>
    <col min="10248" max="10256" width="11.42578125" style="2"/>
    <col min="10257" max="10257" width="22" style="2" customWidth="1"/>
    <col min="10258" max="10496" width="11.42578125" style="2"/>
    <col min="10497" max="10497" width="6.42578125" style="2" customWidth="1"/>
    <col min="10498" max="10498" width="11.42578125" style="2"/>
    <col min="10499" max="10499" width="16.42578125" style="2" customWidth="1"/>
    <col min="10500" max="10500" width="12.42578125" style="2" customWidth="1"/>
    <col min="10501" max="10501" width="12.140625" style="2" customWidth="1"/>
    <col min="10502" max="10503" width="14.5703125" style="2" customWidth="1"/>
    <col min="10504" max="10512" width="11.42578125" style="2"/>
    <col min="10513" max="10513" width="22" style="2" customWidth="1"/>
    <col min="10514" max="10752" width="11.42578125" style="2"/>
    <col min="10753" max="10753" width="6.42578125" style="2" customWidth="1"/>
    <col min="10754" max="10754" width="11.42578125" style="2"/>
    <col min="10755" max="10755" width="16.42578125" style="2" customWidth="1"/>
    <col min="10756" max="10756" width="12.42578125" style="2" customWidth="1"/>
    <col min="10757" max="10757" width="12.140625" style="2" customWidth="1"/>
    <col min="10758" max="10759" width="14.5703125" style="2" customWidth="1"/>
    <col min="10760" max="10768" width="11.42578125" style="2"/>
    <col min="10769" max="10769" width="22" style="2" customWidth="1"/>
    <col min="10770" max="11008" width="11.42578125" style="2"/>
    <col min="11009" max="11009" width="6.42578125" style="2" customWidth="1"/>
    <col min="11010" max="11010" width="11.42578125" style="2"/>
    <col min="11011" max="11011" width="16.42578125" style="2" customWidth="1"/>
    <col min="11012" max="11012" width="12.42578125" style="2" customWidth="1"/>
    <col min="11013" max="11013" width="12.140625" style="2" customWidth="1"/>
    <col min="11014" max="11015" width="14.5703125" style="2" customWidth="1"/>
    <col min="11016" max="11024" width="11.42578125" style="2"/>
    <col min="11025" max="11025" width="22" style="2" customWidth="1"/>
    <col min="11026" max="11264" width="11.42578125" style="2"/>
    <col min="11265" max="11265" width="6.42578125" style="2" customWidth="1"/>
    <col min="11266" max="11266" width="11.42578125" style="2"/>
    <col min="11267" max="11267" width="16.42578125" style="2" customWidth="1"/>
    <col min="11268" max="11268" width="12.42578125" style="2" customWidth="1"/>
    <col min="11269" max="11269" width="12.140625" style="2" customWidth="1"/>
    <col min="11270" max="11271" width="14.5703125" style="2" customWidth="1"/>
    <col min="11272" max="11280" width="11.42578125" style="2"/>
    <col min="11281" max="11281" width="22" style="2" customWidth="1"/>
    <col min="11282" max="11520" width="11.42578125" style="2"/>
    <col min="11521" max="11521" width="6.42578125" style="2" customWidth="1"/>
    <col min="11522" max="11522" width="11.42578125" style="2"/>
    <col min="11523" max="11523" width="16.42578125" style="2" customWidth="1"/>
    <col min="11524" max="11524" width="12.42578125" style="2" customWidth="1"/>
    <col min="11525" max="11525" width="12.140625" style="2" customWidth="1"/>
    <col min="11526" max="11527" width="14.5703125" style="2" customWidth="1"/>
    <col min="11528" max="11536" width="11.42578125" style="2"/>
    <col min="11537" max="11537" width="22" style="2" customWidth="1"/>
    <col min="11538" max="11776" width="11.42578125" style="2"/>
    <col min="11777" max="11777" width="6.42578125" style="2" customWidth="1"/>
    <col min="11778" max="11778" width="11.42578125" style="2"/>
    <col min="11779" max="11779" width="16.42578125" style="2" customWidth="1"/>
    <col min="11780" max="11780" width="12.42578125" style="2" customWidth="1"/>
    <col min="11781" max="11781" width="12.140625" style="2" customWidth="1"/>
    <col min="11782" max="11783" width="14.5703125" style="2" customWidth="1"/>
    <col min="11784" max="11792" width="11.42578125" style="2"/>
    <col min="11793" max="11793" width="22" style="2" customWidth="1"/>
    <col min="11794" max="12032" width="11.42578125" style="2"/>
    <col min="12033" max="12033" width="6.42578125" style="2" customWidth="1"/>
    <col min="12034" max="12034" width="11.42578125" style="2"/>
    <col min="12035" max="12035" width="16.42578125" style="2" customWidth="1"/>
    <col min="12036" max="12036" width="12.42578125" style="2" customWidth="1"/>
    <col min="12037" max="12037" width="12.140625" style="2" customWidth="1"/>
    <col min="12038" max="12039" width="14.5703125" style="2" customWidth="1"/>
    <col min="12040" max="12048" width="11.42578125" style="2"/>
    <col min="12049" max="12049" width="22" style="2" customWidth="1"/>
    <col min="12050" max="12288" width="11.42578125" style="2"/>
    <col min="12289" max="12289" width="6.42578125" style="2" customWidth="1"/>
    <col min="12290" max="12290" width="11.42578125" style="2"/>
    <col min="12291" max="12291" width="16.42578125" style="2" customWidth="1"/>
    <col min="12292" max="12292" width="12.42578125" style="2" customWidth="1"/>
    <col min="12293" max="12293" width="12.140625" style="2" customWidth="1"/>
    <col min="12294" max="12295" width="14.5703125" style="2" customWidth="1"/>
    <col min="12296" max="12304" width="11.42578125" style="2"/>
    <col min="12305" max="12305" width="22" style="2" customWidth="1"/>
    <col min="12306" max="12544" width="11.42578125" style="2"/>
    <col min="12545" max="12545" width="6.42578125" style="2" customWidth="1"/>
    <col min="12546" max="12546" width="11.42578125" style="2"/>
    <col min="12547" max="12547" width="16.42578125" style="2" customWidth="1"/>
    <col min="12548" max="12548" width="12.42578125" style="2" customWidth="1"/>
    <col min="12549" max="12549" width="12.140625" style="2" customWidth="1"/>
    <col min="12550" max="12551" width="14.5703125" style="2" customWidth="1"/>
    <col min="12552" max="12560" width="11.42578125" style="2"/>
    <col min="12561" max="12561" width="22" style="2" customWidth="1"/>
    <col min="12562" max="12800" width="11.42578125" style="2"/>
    <col min="12801" max="12801" width="6.42578125" style="2" customWidth="1"/>
    <col min="12802" max="12802" width="11.42578125" style="2"/>
    <col min="12803" max="12803" width="16.42578125" style="2" customWidth="1"/>
    <col min="12804" max="12804" width="12.42578125" style="2" customWidth="1"/>
    <col min="12805" max="12805" width="12.140625" style="2" customWidth="1"/>
    <col min="12806" max="12807" width="14.5703125" style="2" customWidth="1"/>
    <col min="12808" max="12816" width="11.42578125" style="2"/>
    <col min="12817" max="12817" width="22" style="2" customWidth="1"/>
    <col min="12818" max="13056" width="11.42578125" style="2"/>
    <col min="13057" max="13057" width="6.42578125" style="2" customWidth="1"/>
    <col min="13058" max="13058" width="11.42578125" style="2"/>
    <col min="13059" max="13059" width="16.42578125" style="2" customWidth="1"/>
    <col min="13060" max="13060" width="12.42578125" style="2" customWidth="1"/>
    <col min="13061" max="13061" width="12.140625" style="2" customWidth="1"/>
    <col min="13062" max="13063" width="14.5703125" style="2" customWidth="1"/>
    <col min="13064" max="13072" width="11.42578125" style="2"/>
    <col min="13073" max="13073" width="22" style="2" customWidth="1"/>
    <col min="13074" max="13312" width="11.42578125" style="2"/>
    <col min="13313" max="13313" width="6.42578125" style="2" customWidth="1"/>
    <col min="13314" max="13314" width="11.42578125" style="2"/>
    <col min="13315" max="13315" width="16.42578125" style="2" customWidth="1"/>
    <col min="13316" max="13316" width="12.42578125" style="2" customWidth="1"/>
    <col min="13317" max="13317" width="12.140625" style="2" customWidth="1"/>
    <col min="13318" max="13319" width="14.5703125" style="2" customWidth="1"/>
    <col min="13320" max="13328" width="11.42578125" style="2"/>
    <col min="13329" max="13329" width="22" style="2" customWidth="1"/>
    <col min="13330" max="13568" width="11.42578125" style="2"/>
    <col min="13569" max="13569" width="6.42578125" style="2" customWidth="1"/>
    <col min="13570" max="13570" width="11.42578125" style="2"/>
    <col min="13571" max="13571" width="16.42578125" style="2" customWidth="1"/>
    <col min="13572" max="13572" width="12.42578125" style="2" customWidth="1"/>
    <col min="13573" max="13573" width="12.140625" style="2" customWidth="1"/>
    <col min="13574" max="13575" width="14.5703125" style="2" customWidth="1"/>
    <col min="13576" max="13584" width="11.42578125" style="2"/>
    <col min="13585" max="13585" width="22" style="2" customWidth="1"/>
    <col min="13586" max="13824" width="11.42578125" style="2"/>
    <col min="13825" max="13825" width="6.42578125" style="2" customWidth="1"/>
    <col min="13826" max="13826" width="11.42578125" style="2"/>
    <col min="13827" max="13827" width="16.42578125" style="2" customWidth="1"/>
    <col min="13828" max="13828" width="12.42578125" style="2" customWidth="1"/>
    <col min="13829" max="13829" width="12.140625" style="2" customWidth="1"/>
    <col min="13830" max="13831" width="14.5703125" style="2" customWidth="1"/>
    <col min="13832" max="13840" width="11.42578125" style="2"/>
    <col min="13841" max="13841" width="22" style="2" customWidth="1"/>
    <col min="13842" max="14080" width="11.42578125" style="2"/>
    <col min="14081" max="14081" width="6.42578125" style="2" customWidth="1"/>
    <col min="14082" max="14082" width="11.42578125" style="2"/>
    <col min="14083" max="14083" width="16.42578125" style="2" customWidth="1"/>
    <col min="14084" max="14084" width="12.42578125" style="2" customWidth="1"/>
    <col min="14085" max="14085" width="12.140625" style="2" customWidth="1"/>
    <col min="14086" max="14087" width="14.5703125" style="2" customWidth="1"/>
    <col min="14088" max="14096" width="11.42578125" style="2"/>
    <col min="14097" max="14097" width="22" style="2" customWidth="1"/>
    <col min="14098" max="14336" width="11.42578125" style="2"/>
    <col min="14337" max="14337" width="6.42578125" style="2" customWidth="1"/>
    <col min="14338" max="14338" width="11.42578125" style="2"/>
    <col min="14339" max="14339" width="16.42578125" style="2" customWidth="1"/>
    <col min="14340" max="14340" width="12.42578125" style="2" customWidth="1"/>
    <col min="14341" max="14341" width="12.140625" style="2" customWidth="1"/>
    <col min="14342" max="14343" width="14.5703125" style="2" customWidth="1"/>
    <col min="14344" max="14352" width="11.42578125" style="2"/>
    <col min="14353" max="14353" width="22" style="2" customWidth="1"/>
    <col min="14354" max="14592" width="11.42578125" style="2"/>
    <col min="14593" max="14593" width="6.42578125" style="2" customWidth="1"/>
    <col min="14594" max="14594" width="11.42578125" style="2"/>
    <col min="14595" max="14595" width="16.42578125" style="2" customWidth="1"/>
    <col min="14596" max="14596" width="12.42578125" style="2" customWidth="1"/>
    <col min="14597" max="14597" width="12.140625" style="2" customWidth="1"/>
    <col min="14598" max="14599" width="14.5703125" style="2" customWidth="1"/>
    <col min="14600" max="14608" width="11.42578125" style="2"/>
    <col min="14609" max="14609" width="22" style="2" customWidth="1"/>
    <col min="14610" max="14848" width="11.42578125" style="2"/>
    <col min="14849" max="14849" width="6.42578125" style="2" customWidth="1"/>
    <col min="14850" max="14850" width="11.42578125" style="2"/>
    <col min="14851" max="14851" width="16.42578125" style="2" customWidth="1"/>
    <col min="14852" max="14852" width="12.42578125" style="2" customWidth="1"/>
    <col min="14853" max="14853" width="12.140625" style="2" customWidth="1"/>
    <col min="14854" max="14855" width="14.5703125" style="2" customWidth="1"/>
    <col min="14856" max="14864" width="11.42578125" style="2"/>
    <col min="14865" max="14865" width="22" style="2" customWidth="1"/>
    <col min="14866" max="15104" width="11.42578125" style="2"/>
    <col min="15105" max="15105" width="6.42578125" style="2" customWidth="1"/>
    <col min="15106" max="15106" width="11.42578125" style="2"/>
    <col min="15107" max="15107" width="16.42578125" style="2" customWidth="1"/>
    <col min="15108" max="15108" width="12.42578125" style="2" customWidth="1"/>
    <col min="15109" max="15109" width="12.140625" style="2" customWidth="1"/>
    <col min="15110" max="15111" width="14.5703125" style="2" customWidth="1"/>
    <col min="15112" max="15120" width="11.42578125" style="2"/>
    <col min="15121" max="15121" width="22" style="2" customWidth="1"/>
    <col min="15122" max="15360" width="11.42578125" style="2"/>
    <col min="15361" max="15361" width="6.42578125" style="2" customWidth="1"/>
    <col min="15362" max="15362" width="11.42578125" style="2"/>
    <col min="15363" max="15363" width="16.42578125" style="2" customWidth="1"/>
    <col min="15364" max="15364" width="12.42578125" style="2" customWidth="1"/>
    <col min="15365" max="15365" width="12.140625" style="2" customWidth="1"/>
    <col min="15366" max="15367" width="14.5703125" style="2" customWidth="1"/>
    <col min="15368" max="15376" width="11.42578125" style="2"/>
    <col min="15377" max="15377" width="22" style="2" customWidth="1"/>
    <col min="15378" max="15616" width="11.42578125" style="2"/>
    <col min="15617" max="15617" width="6.42578125" style="2" customWidth="1"/>
    <col min="15618" max="15618" width="11.42578125" style="2"/>
    <col min="15619" max="15619" width="16.42578125" style="2" customWidth="1"/>
    <col min="15620" max="15620" width="12.42578125" style="2" customWidth="1"/>
    <col min="15621" max="15621" width="12.140625" style="2" customWidth="1"/>
    <col min="15622" max="15623" width="14.5703125" style="2" customWidth="1"/>
    <col min="15624" max="15632" width="11.42578125" style="2"/>
    <col min="15633" max="15633" width="22" style="2" customWidth="1"/>
    <col min="15634" max="15872" width="11.42578125" style="2"/>
    <col min="15873" max="15873" width="6.42578125" style="2" customWidth="1"/>
    <col min="15874" max="15874" width="11.42578125" style="2"/>
    <col min="15875" max="15875" width="16.42578125" style="2" customWidth="1"/>
    <col min="15876" max="15876" width="12.42578125" style="2" customWidth="1"/>
    <col min="15877" max="15877" width="12.140625" style="2" customWidth="1"/>
    <col min="15878" max="15879" width="14.5703125" style="2" customWidth="1"/>
    <col min="15880" max="15888" width="11.42578125" style="2"/>
    <col min="15889" max="15889" width="22" style="2" customWidth="1"/>
    <col min="15890" max="16128" width="11.42578125" style="2"/>
    <col min="16129" max="16129" width="6.42578125" style="2" customWidth="1"/>
    <col min="16130" max="16130" width="11.42578125" style="2"/>
    <col min="16131" max="16131" width="16.42578125" style="2" customWidth="1"/>
    <col min="16132" max="16132" width="12.42578125" style="2" customWidth="1"/>
    <col min="16133" max="16133" width="12.140625" style="2" customWidth="1"/>
    <col min="16134" max="16135" width="14.5703125" style="2" customWidth="1"/>
    <col min="16136" max="16144" width="11.42578125" style="2"/>
    <col min="16145" max="16145" width="22" style="2" customWidth="1"/>
    <col min="16146" max="16384" width="11.42578125" style="2"/>
  </cols>
  <sheetData>
    <row r="2" spans="1:36" x14ac:dyDescent="0.2">
      <c r="A2" s="1" t="s">
        <v>0</v>
      </c>
      <c r="G2" s="1" t="s">
        <v>1</v>
      </c>
      <c r="Q2" s="1" t="s">
        <v>2</v>
      </c>
    </row>
    <row r="3" spans="1:36" x14ac:dyDescent="0.2">
      <c r="Q3" s="2" t="s">
        <v>3</v>
      </c>
    </row>
    <row r="4" spans="1:36" ht="13.5" thickBot="1" x14ac:dyDescent="0.25">
      <c r="A4" s="2" t="s">
        <v>4</v>
      </c>
      <c r="D4" s="2" t="s">
        <v>5</v>
      </c>
      <c r="E4" s="2" t="s">
        <v>6</v>
      </c>
      <c r="G4" s="2" t="s">
        <v>7</v>
      </c>
    </row>
    <row r="5" spans="1:36" x14ac:dyDescent="0.2">
      <c r="A5" s="3"/>
      <c r="B5" s="4">
        <v>40500</v>
      </c>
      <c r="C5" s="3"/>
      <c r="D5" s="3"/>
      <c r="E5" s="3"/>
      <c r="G5" s="3" t="s">
        <v>8</v>
      </c>
      <c r="H5" s="3"/>
      <c r="J5" s="3" t="s">
        <v>9</v>
      </c>
      <c r="M5" s="3" t="s">
        <v>10</v>
      </c>
      <c r="Q5" s="5" t="s">
        <v>11</v>
      </c>
      <c r="R5" s="6" t="s">
        <v>12</v>
      </c>
      <c r="S5" s="7"/>
      <c r="T5" s="6" t="s">
        <v>13</v>
      </c>
      <c r="U5" s="7"/>
      <c r="V5" s="6" t="s">
        <v>14</v>
      </c>
      <c r="W5" s="7"/>
      <c r="X5" s="6" t="s">
        <v>15</v>
      </c>
      <c r="Y5" s="7"/>
      <c r="AD5" s="2" t="s">
        <v>16</v>
      </c>
    </row>
    <row r="6" spans="1:36" ht="13.5" thickBot="1" x14ac:dyDescent="0.25">
      <c r="A6" s="8"/>
      <c r="D6" s="9"/>
      <c r="E6" s="10"/>
      <c r="H6" s="11"/>
      <c r="K6" s="11"/>
      <c r="M6" s="2">
        <v>2000</v>
      </c>
      <c r="N6" s="11"/>
      <c r="Q6" s="12"/>
      <c r="R6" s="13" t="s">
        <v>5</v>
      </c>
      <c r="S6" s="14" t="s">
        <v>6</v>
      </c>
      <c r="T6" s="13" t="s">
        <v>5</v>
      </c>
      <c r="U6" s="14" t="s">
        <v>6</v>
      </c>
      <c r="V6" s="13" t="s">
        <v>17</v>
      </c>
      <c r="W6" s="14" t="s">
        <v>18</v>
      </c>
      <c r="X6" s="13" t="s">
        <v>19</v>
      </c>
      <c r="Y6" s="14" t="s">
        <v>20</v>
      </c>
    </row>
    <row r="7" spans="1:36" x14ac:dyDescent="0.2">
      <c r="A7" s="8" t="s">
        <v>21</v>
      </c>
      <c r="D7" s="9">
        <v>5000</v>
      </c>
      <c r="E7" s="10"/>
      <c r="G7" s="2">
        <v>5000</v>
      </c>
      <c r="H7" s="8">
        <v>4000</v>
      </c>
      <c r="K7" s="8">
        <v>5000</v>
      </c>
      <c r="M7" s="3">
        <v>1500</v>
      </c>
      <c r="N7" s="15"/>
      <c r="O7" s="2">
        <f>300000*0.22</f>
        <v>66000</v>
      </c>
      <c r="Q7" s="16"/>
      <c r="R7" s="17"/>
      <c r="S7" s="18"/>
      <c r="T7" s="19"/>
      <c r="U7" s="18"/>
      <c r="V7" s="19"/>
      <c r="W7" s="18"/>
      <c r="X7" s="19"/>
      <c r="Y7" s="18"/>
      <c r="AD7" s="20" t="s">
        <v>22</v>
      </c>
      <c r="AE7" s="21"/>
      <c r="AF7" s="22"/>
      <c r="AG7" s="20" t="s">
        <v>23</v>
      </c>
      <c r="AH7" s="21"/>
      <c r="AI7" s="21"/>
      <c r="AJ7" s="22"/>
    </row>
    <row r="8" spans="1:36" x14ac:dyDescent="0.2">
      <c r="A8" s="8"/>
      <c r="B8" s="2" t="s">
        <v>24</v>
      </c>
      <c r="D8" s="9"/>
      <c r="E8" s="10">
        <v>5000</v>
      </c>
      <c r="G8" s="2">
        <v>3200</v>
      </c>
      <c r="H8" s="8">
        <v>500</v>
      </c>
      <c r="K8" s="8"/>
      <c r="M8" s="1">
        <f>+M7+M6</f>
        <v>3500</v>
      </c>
      <c r="N8" s="8"/>
      <c r="Q8" s="23" t="s">
        <v>25</v>
      </c>
      <c r="R8" s="24">
        <v>10400</v>
      </c>
      <c r="S8" s="25">
        <v>4500</v>
      </c>
      <c r="T8" s="26">
        <f>+R8-S8</f>
        <v>5900</v>
      </c>
      <c r="U8" s="27"/>
      <c r="V8" s="28"/>
      <c r="W8" s="27"/>
      <c r="X8" s="26">
        <f>+T8</f>
        <v>5900</v>
      </c>
      <c r="Y8" s="27"/>
      <c r="AD8" s="29" t="s">
        <v>26</v>
      </c>
      <c r="AF8" s="30"/>
      <c r="AG8" s="29" t="s">
        <v>27</v>
      </c>
      <c r="AJ8" s="30"/>
    </row>
    <row r="9" spans="1:36" x14ac:dyDescent="0.2">
      <c r="A9" s="15"/>
      <c r="B9" s="4">
        <v>40502</v>
      </c>
      <c r="C9" s="31"/>
      <c r="D9" s="9"/>
      <c r="E9" s="10"/>
      <c r="G9" s="3">
        <v>2200</v>
      </c>
      <c r="H9" s="15"/>
      <c r="J9" s="3"/>
      <c r="K9" s="15"/>
      <c r="N9" s="8"/>
      <c r="Q9" s="23" t="s">
        <v>24</v>
      </c>
      <c r="R9" s="24"/>
      <c r="S9" s="25">
        <v>5000</v>
      </c>
      <c r="T9" s="26"/>
      <c r="U9" s="25">
        <f>+S9</f>
        <v>5000</v>
      </c>
      <c r="V9" s="28"/>
      <c r="W9" s="27"/>
      <c r="X9" s="26"/>
      <c r="Y9" s="25">
        <f>+U9</f>
        <v>5000</v>
      </c>
      <c r="AD9" s="29"/>
      <c r="AE9" s="2" t="s">
        <v>28</v>
      </c>
      <c r="AF9" s="30">
        <v>5900</v>
      </c>
      <c r="AG9" s="29"/>
      <c r="AH9" s="2" t="s">
        <v>29</v>
      </c>
      <c r="AJ9" s="30"/>
    </row>
    <row r="10" spans="1:36" x14ac:dyDescent="0.2">
      <c r="A10" s="8" t="s">
        <v>30</v>
      </c>
      <c r="D10" s="9">
        <v>4000</v>
      </c>
      <c r="E10" s="10"/>
      <c r="G10" s="2">
        <f>SUM(G7:G9)</f>
        <v>10400</v>
      </c>
      <c r="H10" s="8">
        <f>+H8+H7</f>
        <v>4500</v>
      </c>
      <c r="K10" s="8"/>
      <c r="N10" s="8"/>
      <c r="Q10" s="23" t="s">
        <v>31</v>
      </c>
      <c r="R10" s="24">
        <v>4000</v>
      </c>
      <c r="S10" s="25">
        <v>3500</v>
      </c>
      <c r="T10" s="26">
        <f>+R10-S10</f>
        <v>500</v>
      </c>
      <c r="U10" s="27"/>
      <c r="V10" s="28"/>
      <c r="W10" s="27"/>
      <c r="X10" s="26">
        <f>+T10</f>
        <v>500</v>
      </c>
      <c r="Y10" s="27"/>
      <c r="AD10" s="29"/>
      <c r="AE10" s="2" t="s">
        <v>30</v>
      </c>
      <c r="AF10" s="30">
        <v>500</v>
      </c>
      <c r="AG10" s="29"/>
      <c r="AH10" s="2" t="s">
        <v>32</v>
      </c>
      <c r="AJ10" s="30">
        <v>0</v>
      </c>
    </row>
    <row r="11" spans="1:36" x14ac:dyDescent="0.2">
      <c r="A11" s="8"/>
      <c r="B11" s="2" t="s">
        <v>21</v>
      </c>
      <c r="D11" s="9"/>
      <c r="E11" s="10">
        <v>4000</v>
      </c>
      <c r="G11" s="1">
        <f>+G10-H10</f>
        <v>5900</v>
      </c>
      <c r="H11" s="8"/>
      <c r="K11" s="32">
        <f>+K7</f>
        <v>5000</v>
      </c>
      <c r="N11" s="8"/>
      <c r="Q11" s="23" t="s">
        <v>33</v>
      </c>
      <c r="R11" s="24">
        <v>500</v>
      </c>
      <c r="S11" s="25"/>
      <c r="T11" s="26">
        <f>+R11</f>
        <v>500</v>
      </c>
      <c r="U11" s="27"/>
      <c r="V11" s="28"/>
      <c r="W11" s="27"/>
      <c r="X11" s="26">
        <f>+T11</f>
        <v>500</v>
      </c>
      <c r="Y11" s="27"/>
      <c r="AD11" s="29"/>
      <c r="AE11" s="2" t="s">
        <v>34</v>
      </c>
      <c r="AF11" s="30">
        <v>500</v>
      </c>
      <c r="AG11" s="29"/>
      <c r="AJ11" s="30"/>
    </row>
    <row r="12" spans="1:36" x14ac:dyDescent="0.2">
      <c r="A12" s="15"/>
      <c r="B12" s="4">
        <v>40508</v>
      </c>
      <c r="C12" s="31"/>
      <c r="D12" s="9"/>
      <c r="E12" s="10"/>
      <c r="Q12" s="23" t="s">
        <v>35</v>
      </c>
      <c r="R12" s="24">
        <v>2200</v>
      </c>
      <c r="S12" s="25">
        <v>2200</v>
      </c>
      <c r="T12" s="26"/>
      <c r="U12" s="27"/>
      <c r="V12" s="28"/>
      <c r="W12" s="27"/>
      <c r="X12" s="26"/>
      <c r="Y12" s="27"/>
      <c r="AD12" s="29"/>
      <c r="AF12" s="30"/>
      <c r="AG12" s="29"/>
      <c r="AJ12" s="30"/>
    </row>
    <row r="13" spans="1:36" x14ac:dyDescent="0.2">
      <c r="A13" s="8" t="s">
        <v>36</v>
      </c>
      <c r="D13" s="9">
        <v>500</v>
      </c>
      <c r="E13" s="10"/>
      <c r="Q13" s="23" t="s">
        <v>37</v>
      </c>
      <c r="R13" s="24">
        <v>500</v>
      </c>
      <c r="S13" s="25">
        <v>600</v>
      </c>
      <c r="T13" s="26"/>
      <c r="U13" s="27">
        <v>100</v>
      </c>
      <c r="V13" s="28"/>
      <c r="W13" s="27"/>
      <c r="X13" s="26"/>
      <c r="Y13" s="27">
        <v>100</v>
      </c>
      <c r="AD13" s="29"/>
      <c r="AF13" s="30"/>
      <c r="AG13" s="29"/>
      <c r="AJ13" s="30"/>
    </row>
    <row r="14" spans="1:36" x14ac:dyDescent="0.2">
      <c r="A14" s="8"/>
      <c r="B14" s="2" t="s">
        <v>38</v>
      </c>
      <c r="D14" s="9"/>
      <c r="E14" s="10">
        <v>500</v>
      </c>
      <c r="G14" s="3" t="s">
        <v>39</v>
      </c>
      <c r="H14" s="3"/>
      <c r="J14" s="3" t="s">
        <v>40</v>
      </c>
      <c r="M14" s="3" t="s">
        <v>41</v>
      </c>
      <c r="Q14" s="23" t="s">
        <v>42</v>
      </c>
      <c r="R14" s="24"/>
      <c r="S14" s="25">
        <v>5400</v>
      </c>
      <c r="T14" s="26"/>
      <c r="U14" s="25">
        <f>+S14</f>
        <v>5400</v>
      </c>
      <c r="V14" s="28"/>
      <c r="W14" s="25">
        <f>+U14</f>
        <v>5400</v>
      </c>
      <c r="X14" s="26"/>
      <c r="Y14" s="27"/>
      <c r="AD14" s="29"/>
      <c r="AF14" s="30"/>
      <c r="AG14" s="29"/>
      <c r="AJ14" s="30"/>
    </row>
    <row r="15" spans="1:36" x14ac:dyDescent="0.2">
      <c r="A15" s="15"/>
      <c r="B15" s="4">
        <v>40532</v>
      </c>
      <c r="C15" s="31"/>
      <c r="D15" s="9"/>
      <c r="E15" s="10"/>
      <c r="G15" s="2">
        <v>4000</v>
      </c>
      <c r="H15" s="11">
        <v>2000</v>
      </c>
      <c r="J15" s="2">
        <v>500</v>
      </c>
      <c r="K15" s="11"/>
      <c r="M15" s="2">
        <v>2200</v>
      </c>
      <c r="N15" s="11">
        <v>2200</v>
      </c>
      <c r="Q15" s="23" t="s">
        <v>43</v>
      </c>
      <c r="R15" s="24">
        <v>3500</v>
      </c>
      <c r="S15" s="25"/>
      <c r="T15" s="26">
        <f>+R15</f>
        <v>3500</v>
      </c>
      <c r="U15" s="27"/>
      <c r="V15" s="26">
        <f>+T15</f>
        <v>3500</v>
      </c>
      <c r="W15" s="27"/>
      <c r="X15" s="26"/>
      <c r="Y15" s="27"/>
      <c r="AD15" s="29"/>
      <c r="AF15" s="30"/>
      <c r="AG15" s="29"/>
      <c r="AJ15" s="30"/>
    </row>
    <row r="16" spans="1:36" x14ac:dyDescent="0.2">
      <c r="A16" s="8" t="s">
        <v>21</v>
      </c>
      <c r="D16" s="9">
        <v>3200</v>
      </c>
      <c r="E16" s="10"/>
      <c r="G16" s="3"/>
      <c r="H16" s="15">
        <v>1500</v>
      </c>
      <c r="J16" s="3"/>
      <c r="K16" s="15"/>
      <c r="M16" s="3"/>
      <c r="N16" s="15"/>
      <c r="Q16" s="23" t="s">
        <v>44</v>
      </c>
      <c r="R16" s="24">
        <v>100</v>
      </c>
      <c r="S16" s="25"/>
      <c r="T16" s="26">
        <v>100</v>
      </c>
      <c r="U16" s="27"/>
      <c r="V16" s="26">
        <v>100</v>
      </c>
      <c r="W16" s="27"/>
      <c r="X16" s="26"/>
      <c r="Y16" s="27"/>
      <c r="AD16" s="29"/>
      <c r="AF16" s="30"/>
      <c r="AG16" s="29"/>
      <c r="AJ16" s="30"/>
    </row>
    <row r="17" spans="1:36" ht="13.5" thickBot="1" x14ac:dyDescent="0.25">
      <c r="A17" s="8"/>
      <c r="B17" s="2" t="s">
        <v>42</v>
      </c>
      <c r="D17" s="9"/>
      <c r="E17" s="10">
        <v>3200</v>
      </c>
      <c r="G17" s="2">
        <f>SUM(G15:G16)</f>
        <v>4000</v>
      </c>
      <c r="H17" s="8">
        <f>SUM(H15:H16)</f>
        <v>3500</v>
      </c>
      <c r="K17" s="8"/>
      <c r="M17" s="1">
        <v>0</v>
      </c>
      <c r="N17" s="8"/>
      <c r="Q17" s="23" t="s">
        <v>45</v>
      </c>
      <c r="R17" s="24"/>
      <c r="S17" s="25"/>
      <c r="T17" s="26"/>
      <c r="U17" s="27"/>
      <c r="V17" s="26">
        <v>1800</v>
      </c>
      <c r="W17" s="27"/>
      <c r="X17" s="26"/>
      <c r="Y17" s="27">
        <v>1800</v>
      </c>
      <c r="AD17" s="29" t="s">
        <v>46</v>
      </c>
      <c r="AF17" s="30"/>
      <c r="AG17" s="29" t="s">
        <v>47</v>
      </c>
      <c r="AJ17" s="30">
        <f>+AJ10+AJ9</f>
        <v>0</v>
      </c>
    </row>
    <row r="18" spans="1:36" x14ac:dyDescent="0.2">
      <c r="A18" s="15"/>
      <c r="B18" s="4">
        <v>40532</v>
      </c>
      <c r="C18" s="31"/>
      <c r="D18" s="9"/>
      <c r="E18" s="10"/>
      <c r="G18" s="1">
        <f>+G17-H17</f>
        <v>500</v>
      </c>
      <c r="H18" s="8"/>
      <c r="J18" s="1">
        <f>+J15</f>
        <v>500</v>
      </c>
      <c r="K18" s="8"/>
      <c r="N18" s="8"/>
      <c r="Q18" s="23"/>
      <c r="R18" s="24"/>
      <c r="S18" s="25"/>
      <c r="T18" s="26"/>
      <c r="U18" s="27"/>
      <c r="V18" s="28"/>
      <c r="W18" s="27"/>
      <c r="X18" s="26"/>
      <c r="Y18" s="27"/>
      <c r="AD18" s="29"/>
      <c r="AE18" s="2" t="s">
        <v>48</v>
      </c>
      <c r="AF18" s="30">
        <v>0</v>
      </c>
      <c r="AG18" s="20" t="s">
        <v>49</v>
      </c>
      <c r="AH18" s="21"/>
      <c r="AI18" s="21"/>
      <c r="AJ18" s="22"/>
    </row>
    <row r="19" spans="1:36" x14ac:dyDescent="0.2">
      <c r="A19" s="8" t="s">
        <v>50</v>
      </c>
      <c r="D19" s="9">
        <v>2000</v>
      </c>
      <c r="E19" s="10"/>
      <c r="H19" s="8"/>
      <c r="K19" s="8"/>
      <c r="N19" s="8"/>
      <c r="Q19" s="23"/>
      <c r="R19" s="24">
        <f>SUM(R8:R16)</f>
        <v>21200</v>
      </c>
      <c r="S19" s="24">
        <f>SUM(S8:S15)</f>
        <v>21200</v>
      </c>
      <c r="T19" s="24">
        <f>SUM(T8:T16)</f>
        <v>10500</v>
      </c>
      <c r="U19" s="24">
        <f>SUM(U8:U16)</f>
        <v>10500</v>
      </c>
      <c r="V19" s="24">
        <f>SUM(V8:V17)</f>
        <v>5400</v>
      </c>
      <c r="W19" s="24">
        <f>SUM(W8:W16)</f>
        <v>5400</v>
      </c>
      <c r="X19" s="24">
        <f>SUM(X8:X17)</f>
        <v>6900</v>
      </c>
      <c r="Y19" s="24">
        <f>SUM(Y8:Y17)</f>
        <v>6900</v>
      </c>
      <c r="AD19" s="29"/>
      <c r="AE19" s="2" t="s">
        <v>51</v>
      </c>
      <c r="AF19" s="30"/>
      <c r="AG19" s="2" t="s">
        <v>24</v>
      </c>
      <c r="AJ19" s="30">
        <v>5000</v>
      </c>
    </row>
    <row r="20" spans="1:36" x14ac:dyDescent="0.2">
      <c r="A20" s="8"/>
      <c r="B20" s="2" t="s">
        <v>52</v>
      </c>
      <c r="D20" s="9"/>
      <c r="E20" s="10">
        <v>2000</v>
      </c>
      <c r="H20" s="8"/>
      <c r="K20" s="8"/>
      <c r="N20" s="8"/>
      <c r="AD20" s="29"/>
      <c r="AF20" s="30"/>
      <c r="AG20" s="2" t="s">
        <v>53</v>
      </c>
      <c r="AH20" s="2" t="s">
        <v>42</v>
      </c>
      <c r="AJ20" s="30"/>
    </row>
    <row r="21" spans="1:36" x14ac:dyDescent="0.2">
      <c r="A21" s="15"/>
      <c r="B21" s="4">
        <v>40535</v>
      </c>
      <c r="C21" s="31"/>
      <c r="D21" s="9"/>
      <c r="E21" s="10"/>
      <c r="AD21" s="29"/>
      <c r="AF21" s="30"/>
      <c r="AG21" s="29"/>
      <c r="AH21" s="2" t="s">
        <v>54</v>
      </c>
      <c r="AJ21" s="30"/>
    </row>
    <row r="22" spans="1:36" x14ac:dyDescent="0.2">
      <c r="A22" s="8" t="s">
        <v>55</v>
      </c>
      <c r="D22" s="9">
        <v>2200</v>
      </c>
      <c r="E22" s="10"/>
      <c r="Q22" s="2" t="s">
        <v>16</v>
      </c>
      <c r="AD22" s="29"/>
      <c r="AF22" s="30"/>
      <c r="AG22" s="29"/>
      <c r="AH22" s="2" t="s">
        <v>56</v>
      </c>
      <c r="AJ22" s="30">
        <f>+AJ24-AJ19</f>
        <v>1900</v>
      </c>
    </row>
    <row r="23" spans="1:36" ht="13.5" thickBot="1" x14ac:dyDescent="0.25">
      <c r="A23" s="8"/>
      <c r="B23" s="2" t="s">
        <v>57</v>
      </c>
      <c r="D23" s="9"/>
      <c r="E23" s="10">
        <v>2200</v>
      </c>
      <c r="G23" s="3" t="s">
        <v>58</v>
      </c>
      <c r="H23" s="3"/>
      <c r="J23" s="3" t="s">
        <v>59</v>
      </c>
      <c r="M23" s="3" t="s">
        <v>60</v>
      </c>
      <c r="AD23" s="29"/>
      <c r="AF23" s="30"/>
      <c r="AG23" s="33" t="s">
        <v>61</v>
      </c>
      <c r="AJ23" s="30">
        <f>+AJ24-AJ17</f>
        <v>6900</v>
      </c>
    </row>
    <row r="24" spans="1:36" ht="13.5" thickBot="1" x14ac:dyDescent="0.25">
      <c r="A24" s="15"/>
      <c r="B24" s="4">
        <v>40535</v>
      </c>
      <c r="C24" s="31"/>
      <c r="D24" s="9"/>
      <c r="E24" s="10"/>
      <c r="G24" s="2">
        <v>500</v>
      </c>
      <c r="H24" s="11">
        <v>500</v>
      </c>
      <c r="K24" s="11">
        <v>3200</v>
      </c>
      <c r="M24" s="2">
        <v>100</v>
      </c>
      <c r="N24" s="11"/>
      <c r="Q24" s="34" t="s">
        <v>22</v>
      </c>
      <c r="R24" s="21"/>
      <c r="S24" s="34" t="s">
        <v>23</v>
      </c>
      <c r="T24" s="21"/>
      <c r="U24" s="22"/>
      <c r="AD24" s="35" t="s">
        <v>62</v>
      </c>
      <c r="AE24" s="36"/>
      <c r="AF24" s="37">
        <f>SUM(AF9:AF19)</f>
        <v>6900</v>
      </c>
      <c r="AG24" s="35" t="s">
        <v>63</v>
      </c>
      <c r="AH24" s="36"/>
      <c r="AI24" s="36"/>
      <c r="AJ24" s="37">
        <f>+AF24</f>
        <v>6900</v>
      </c>
    </row>
    <row r="25" spans="1:36" ht="13.5" thickBot="1" x14ac:dyDescent="0.25">
      <c r="A25" s="8" t="s">
        <v>50</v>
      </c>
      <c r="D25" s="9">
        <v>1500</v>
      </c>
      <c r="E25" s="10"/>
      <c r="G25" s="3"/>
      <c r="H25" s="15">
        <v>100</v>
      </c>
      <c r="J25" s="3"/>
      <c r="K25" s="15">
        <v>2200</v>
      </c>
      <c r="M25" s="3"/>
      <c r="N25" s="15"/>
      <c r="Q25" s="29"/>
      <c r="S25" s="29"/>
      <c r="U25" s="30"/>
    </row>
    <row r="26" spans="1:36" x14ac:dyDescent="0.2">
      <c r="A26" s="8"/>
      <c r="B26" s="2" t="s">
        <v>52</v>
      </c>
      <c r="D26" s="9"/>
      <c r="E26" s="10">
        <v>1500</v>
      </c>
      <c r="H26" s="32">
        <v>100</v>
      </c>
      <c r="K26" s="32">
        <f>+K25+K24</f>
        <v>5400</v>
      </c>
      <c r="M26" s="1">
        <v>100</v>
      </c>
      <c r="N26" s="32"/>
      <c r="Q26" s="29" t="s">
        <v>25</v>
      </c>
      <c r="R26" s="2">
        <v>5900</v>
      </c>
      <c r="S26" s="29" t="s">
        <v>37</v>
      </c>
      <c r="U26" s="30">
        <v>100</v>
      </c>
      <c r="AH26" s="34" t="s">
        <v>64</v>
      </c>
      <c r="AI26" s="21"/>
      <c r="AJ26" s="22"/>
    </row>
    <row r="27" spans="1:36" x14ac:dyDescent="0.2">
      <c r="A27" s="15"/>
      <c r="B27" s="4">
        <v>40538</v>
      </c>
      <c r="C27" s="31"/>
      <c r="D27" s="9"/>
      <c r="E27" s="10"/>
      <c r="H27" s="8"/>
      <c r="K27" s="8"/>
      <c r="N27" s="8"/>
      <c r="Q27" s="29" t="s">
        <v>31</v>
      </c>
      <c r="R27" s="2">
        <v>500</v>
      </c>
      <c r="S27" s="29"/>
      <c r="U27" s="30"/>
      <c r="AH27" s="29"/>
      <c r="AJ27" s="30"/>
    </row>
    <row r="28" spans="1:36" x14ac:dyDescent="0.2">
      <c r="A28" s="8" t="s">
        <v>38</v>
      </c>
      <c r="D28" s="9">
        <v>500</v>
      </c>
      <c r="E28" s="10"/>
      <c r="H28" s="8"/>
      <c r="K28" s="8"/>
      <c r="N28" s="8"/>
      <c r="Q28" s="29" t="s">
        <v>33</v>
      </c>
      <c r="R28" s="2">
        <v>500</v>
      </c>
      <c r="S28" s="29"/>
      <c r="U28" s="30"/>
      <c r="AH28" s="29" t="s">
        <v>65</v>
      </c>
      <c r="AJ28" s="30">
        <f>+K26</f>
        <v>5400</v>
      </c>
    </row>
    <row r="29" spans="1:36" x14ac:dyDescent="0.2">
      <c r="A29" s="8"/>
      <c r="B29" s="2" t="s">
        <v>66</v>
      </c>
      <c r="D29" s="9"/>
      <c r="E29" s="10">
        <v>500</v>
      </c>
      <c r="H29" s="8"/>
      <c r="K29" s="8"/>
      <c r="N29" s="8"/>
      <c r="Q29" s="29"/>
      <c r="S29" s="29"/>
      <c r="U29" s="30"/>
      <c r="AH29" s="29" t="s">
        <v>67</v>
      </c>
      <c r="AJ29" s="30">
        <f>-M26</f>
        <v>-100</v>
      </c>
    </row>
    <row r="30" spans="1:36" x14ac:dyDescent="0.2">
      <c r="A30" s="15"/>
      <c r="B30" s="4">
        <v>40542</v>
      </c>
      <c r="C30" s="31"/>
      <c r="D30" s="9"/>
      <c r="E30" s="10"/>
      <c r="Q30" s="29"/>
      <c r="S30" s="29"/>
      <c r="U30" s="30"/>
      <c r="AH30" s="29" t="s">
        <v>68</v>
      </c>
      <c r="AJ30" s="30">
        <f>+AJ28+AJ29</f>
        <v>5300</v>
      </c>
    </row>
    <row r="31" spans="1:36" x14ac:dyDescent="0.2">
      <c r="A31" s="8" t="s">
        <v>66</v>
      </c>
      <c r="D31" s="9">
        <v>2200</v>
      </c>
      <c r="E31" s="10"/>
      <c r="Q31" s="29"/>
      <c r="S31" s="29"/>
      <c r="U31" s="30"/>
      <c r="AH31" s="29"/>
      <c r="AJ31" s="30"/>
    </row>
    <row r="32" spans="1:36" x14ac:dyDescent="0.2">
      <c r="A32" s="8"/>
      <c r="B32" s="2" t="s">
        <v>55</v>
      </c>
      <c r="D32" s="9"/>
      <c r="E32" s="10">
        <v>2200</v>
      </c>
      <c r="Q32" s="29"/>
      <c r="S32" s="29"/>
      <c r="U32" s="30"/>
      <c r="AH32" s="29"/>
      <c r="AJ32" s="30">
        <v>0</v>
      </c>
    </row>
    <row r="33" spans="1:36" x14ac:dyDescent="0.2">
      <c r="A33" s="15"/>
      <c r="B33" s="4">
        <v>40542</v>
      </c>
      <c r="C33" s="31"/>
      <c r="D33" s="9"/>
      <c r="E33" s="10"/>
      <c r="Q33" s="29"/>
      <c r="S33" s="29"/>
      <c r="U33" s="30"/>
      <c r="AH33" s="29"/>
      <c r="AJ33" s="30">
        <v>0</v>
      </c>
    </row>
    <row r="34" spans="1:36" ht="13.5" thickBot="1" x14ac:dyDescent="0.25">
      <c r="A34" s="8" t="s">
        <v>44</v>
      </c>
      <c r="D34" s="9">
        <v>100</v>
      </c>
      <c r="E34" s="10"/>
      <c r="Q34" s="29"/>
      <c r="S34" s="38" t="s">
        <v>69</v>
      </c>
      <c r="T34" s="36"/>
      <c r="U34" s="37">
        <f>+U26</f>
        <v>100</v>
      </c>
      <c r="AH34" s="29"/>
      <c r="AJ34" s="30">
        <f>+AJ32+AJ33</f>
        <v>0</v>
      </c>
    </row>
    <row r="35" spans="1:36" ht="13.5" thickBot="1" x14ac:dyDescent="0.25">
      <c r="A35" s="8"/>
      <c r="B35" s="2" t="s">
        <v>70</v>
      </c>
      <c r="D35" s="9"/>
      <c r="E35" s="10">
        <v>100</v>
      </c>
      <c r="Q35" s="29"/>
      <c r="S35" s="29" t="s">
        <v>49</v>
      </c>
      <c r="U35" s="30"/>
      <c r="AH35" s="38"/>
      <c r="AI35" s="36"/>
      <c r="AJ35" s="37"/>
    </row>
    <row r="36" spans="1:36" x14ac:dyDescent="0.2">
      <c r="A36" s="8"/>
      <c r="D36" s="9"/>
      <c r="E36" s="10"/>
      <c r="Q36" s="29"/>
      <c r="S36" s="29"/>
      <c r="U36" s="30"/>
    </row>
    <row r="37" spans="1:36" x14ac:dyDescent="0.2">
      <c r="Q37" s="29"/>
      <c r="S37" s="29" t="s">
        <v>24</v>
      </c>
      <c r="U37" s="39">
        <f>+U9</f>
        <v>5000</v>
      </c>
    </row>
    <row r="38" spans="1:36" x14ac:dyDescent="0.2">
      <c r="A38" s="2" t="s">
        <v>71</v>
      </c>
      <c r="K38" s="2">
        <f>3600+1400</f>
        <v>5000</v>
      </c>
      <c r="Q38" s="29"/>
      <c r="S38" s="29" t="s">
        <v>72</v>
      </c>
      <c r="U38" s="39">
        <f>+U43-U37</f>
        <v>1800</v>
      </c>
    </row>
    <row r="39" spans="1:36" x14ac:dyDescent="0.2">
      <c r="Q39" s="29"/>
      <c r="S39" s="29"/>
      <c r="U39" s="30"/>
    </row>
    <row r="40" spans="1:36" x14ac:dyDescent="0.2">
      <c r="B40" s="1" t="s">
        <v>73</v>
      </c>
      <c r="Q40" s="29"/>
      <c r="S40" s="29"/>
      <c r="U40" s="30"/>
    </row>
    <row r="41" spans="1:36" x14ac:dyDescent="0.2">
      <c r="B41" s="2" t="s">
        <v>74</v>
      </c>
      <c r="Q41" s="29"/>
      <c r="S41" s="29"/>
      <c r="U41" s="30"/>
    </row>
    <row r="42" spans="1:36" x14ac:dyDescent="0.2">
      <c r="B42" s="2" t="s">
        <v>75</v>
      </c>
      <c r="Q42" s="29"/>
      <c r="S42" s="29"/>
      <c r="U42" s="30"/>
    </row>
    <row r="43" spans="1:36" x14ac:dyDescent="0.2">
      <c r="Q43" s="29"/>
      <c r="S43" s="29" t="s">
        <v>76</v>
      </c>
      <c r="U43" s="30">
        <f>+U44-U34</f>
        <v>6800</v>
      </c>
    </row>
    <row r="44" spans="1:36" ht="13.5" thickBot="1" x14ac:dyDescent="0.25">
      <c r="Q44" s="38" t="s">
        <v>62</v>
      </c>
      <c r="R44" s="36">
        <f>SUM(R26:R43)</f>
        <v>6900</v>
      </c>
      <c r="S44" s="38" t="s">
        <v>63</v>
      </c>
      <c r="T44" s="36"/>
      <c r="U44" s="37">
        <f>+R44</f>
        <v>6900</v>
      </c>
    </row>
    <row r="45" spans="1:36" ht="13.5" thickBot="1" x14ac:dyDescent="0.25">
      <c r="B45" s="1" t="s">
        <v>77</v>
      </c>
    </row>
    <row r="46" spans="1:36" x14ac:dyDescent="0.2">
      <c r="B46" s="2" t="s">
        <v>78</v>
      </c>
      <c r="S46" s="34" t="s">
        <v>79</v>
      </c>
      <c r="T46" s="21"/>
      <c r="U46" s="22"/>
    </row>
    <row r="47" spans="1:36" x14ac:dyDescent="0.2">
      <c r="C47" s="2" t="s">
        <v>80</v>
      </c>
      <c r="S47" s="29"/>
      <c r="U47" s="30"/>
    </row>
    <row r="48" spans="1:36" x14ac:dyDescent="0.2">
      <c r="C48" s="2" t="s">
        <v>81</v>
      </c>
      <c r="S48" s="29" t="s">
        <v>42</v>
      </c>
      <c r="U48" s="39">
        <f>+W14</f>
        <v>5400</v>
      </c>
    </row>
    <row r="49" spans="2:21" x14ac:dyDescent="0.2">
      <c r="S49" s="29" t="s">
        <v>82</v>
      </c>
      <c r="U49" s="39">
        <f>-V15</f>
        <v>-3500</v>
      </c>
    </row>
    <row r="50" spans="2:21" x14ac:dyDescent="0.2">
      <c r="S50" s="29" t="s">
        <v>83</v>
      </c>
      <c r="U50" s="39">
        <f>+U48+U49</f>
        <v>1900</v>
      </c>
    </row>
    <row r="51" spans="2:21" x14ac:dyDescent="0.2">
      <c r="B51" s="1" t="s">
        <v>84</v>
      </c>
      <c r="S51" s="29" t="s">
        <v>85</v>
      </c>
      <c r="U51" s="30"/>
    </row>
    <row r="52" spans="2:21" x14ac:dyDescent="0.2">
      <c r="B52" s="2" t="s">
        <v>86</v>
      </c>
      <c r="S52" s="29" t="s">
        <v>87</v>
      </c>
      <c r="U52" s="30"/>
    </row>
    <row r="53" spans="2:21" x14ac:dyDescent="0.2">
      <c r="B53" s="2" t="s">
        <v>88</v>
      </c>
      <c r="S53" s="29" t="s">
        <v>44</v>
      </c>
      <c r="U53" s="30">
        <v>-100</v>
      </c>
    </row>
    <row r="54" spans="2:21" x14ac:dyDescent="0.2">
      <c r="S54" s="29"/>
      <c r="U54" s="30"/>
    </row>
    <row r="55" spans="2:21" ht="13.5" thickBot="1" x14ac:dyDescent="0.25">
      <c r="B55" s="1" t="s">
        <v>89</v>
      </c>
      <c r="S55" s="38" t="s">
        <v>90</v>
      </c>
      <c r="T55" s="36"/>
      <c r="U55" s="40">
        <f>+U53+U50</f>
        <v>1800</v>
      </c>
    </row>
    <row r="56" spans="2:21" x14ac:dyDescent="0.2">
      <c r="B56" s="2" t="s">
        <v>91</v>
      </c>
    </row>
    <row r="59" spans="2:21" x14ac:dyDescent="0.2">
      <c r="B59" s="1" t="s">
        <v>92</v>
      </c>
    </row>
    <row r="60" spans="2:21" x14ac:dyDescent="0.2">
      <c r="B60" s="2" t="s">
        <v>93</v>
      </c>
    </row>
    <row r="62" spans="2:21" x14ac:dyDescent="0.2">
      <c r="B62" s="1" t="s">
        <v>94</v>
      </c>
    </row>
    <row r="63" spans="2:21" x14ac:dyDescent="0.2">
      <c r="B63" s="2" t="s">
        <v>95</v>
      </c>
    </row>
    <row r="65" spans="2:2" x14ac:dyDescent="0.2">
      <c r="B65" s="1" t="s">
        <v>96</v>
      </c>
    </row>
    <row r="66" spans="2:2" x14ac:dyDescent="0.2">
      <c r="B66" s="2" t="s">
        <v>97</v>
      </c>
    </row>
    <row r="68" spans="2:2" x14ac:dyDescent="0.2">
      <c r="B68" s="1" t="s">
        <v>96</v>
      </c>
    </row>
    <row r="69" spans="2:2" x14ac:dyDescent="0.2">
      <c r="B69" s="2" t="s">
        <v>98</v>
      </c>
    </row>
  </sheetData>
  <pageMargins left="0.75" right="0.75" top="1" bottom="1" header="0" footer="0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EJERCICIO 1</vt:lpstr>
      <vt:lpstr>'EJERCICIO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</dc:creator>
  <cp:lastModifiedBy>Fede</cp:lastModifiedBy>
  <dcterms:created xsi:type="dcterms:W3CDTF">2020-05-28T19:05:43Z</dcterms:created>
  <dcterms:modified xsi:type="dcterms:W3CDTF">2020-05-28T19:06:23Z</dcterms:modified>
</cp:coreProperties>
</file>